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s1001\共有フォルダ\01_各課フォルダ\02_企画財政課\02_財政係\33_譲与税・交付金・振興補助金など\13公会計制度\照会\R7\20250919〆切　令和５年度財政状況資料集の作成について（2回目・地方公会計関係）→\"/>
    </mc:Choice>
  </mc:AlternateContent>
  <bookViews>
    <workbookView xWindow="0" yWindow="0" windowWidth="6690" windowHeight="1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F63" i="12"/>
  <c r="AP23" i="12"/>
  <c r="AF23" i="12"/>
  <c r="AA23" i="12"/>
  <c r="V23" i="12"/>
  <c r="Q23" i="12"/>
  <c r="CW102" i="12"/>
  <c r="CR102" i="12"/>
  <c r="AF88" i="12"/>
  <c r="AU88" i="12" l="1"/>
  <c r="AP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c r="BW34" i="10" s="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<sst xmlns="http://schemas.openxmlformats.org/spreadsheetml/2006/main" count="1200" uniqueCount="587">
  <si>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</si>
  <si>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</si>
  <si>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</si>
  <si>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</si>
  <si>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</si>
  <si>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</si>
  <si>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</si>
  <si>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</si>
  <si>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</si>
  <si>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</si>
  <si>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</si>
  <si>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</si>
  <si>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</si>
  <si>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</si>
  <si>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</si>
  <si>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</si>
  <si>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</si>
  <si>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</si>
  <si>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</si>
  <si>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</si>
  <si>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</si>
  <si>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</si>
  <si>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</si>
  <si>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</si>
  <si>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</si>
  <si>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</si>
  <si>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</si>
  <si>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</si>
  <si>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</si>
  <si>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</si>
  <si>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</si>
  <si>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</si>
  <si>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</si>
  <si>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</si>
  <si>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</si>
  <si>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</si>
  <si>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</si>
  <si>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</si>
  <si>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</si>
  <si>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</si>
  <si>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</si>
  <si>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</si>
  <si>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</si>
  <si>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</si>
  <si>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</si>
  <si>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</si>
  <si>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</si>
  <si>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</si>
  <si>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</si>
  <si>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</si>
  <si>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</si>
  <si>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</si>
  <si>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</si>
  <si>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</si>
  <si>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</si>
  <si>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</si>
  <si>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</si>
  <si>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</si>
  <si>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</si>
  <si>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</si>
  <si>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</si>
  <si>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</si>
  <si>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</si>
  <si>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</si>
  <si>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</si>
  <si>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</si>
  <si>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</si>
  <si>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</si>
  <si>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</si>
  <si>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</si>
  <si>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</si>
  <si>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</si>
  <si>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</si>
  <si>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</si>
  <si>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</si>
  <si>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</si>
  <si>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</si>
  <si>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</si>
  <si>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</si>
  <si>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</si>
  <si>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</si>
  <si>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</si>
  <si>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</si>
  <si>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</si>
  <si>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</si>
  <si>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</si>
  <si>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</si>
  <si>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</si>
  <si>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</si>
  <si>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</si>
  <si>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</si>
  <si>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</si>
  <si>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</si>
  <si>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</si>
  <si>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</si>
  <si>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</si>
  <si>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</si>
  <si>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</si>
  <si>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</si>
  <si>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</si>
  <si>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</si>
  <si>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</si>
  <si>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</si>
  <si>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</si>
  <si>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</si>
  <si>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</si>
  <si>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</si>
  <si>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</si>
  <si>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</si>
  <si>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</si>
  <si>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</si>
  <si>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</si>
  <si>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</si>
  <si>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</si>
  <si>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</si>
  <si>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</si>
  <si>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</si>
  <si>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</si>
  <si>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</si>
  <si>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</si>
  <si>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</si>
  <si>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</si>
  <si>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</si>
  <si>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</si>
  <si>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</si>
  <si>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</si>
  <si>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</si>
  <si>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</si>
  <si>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</si>
  <si>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</si>
  <si>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</si>
  <si>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</si>
  <si>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</si>
  <si>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</si>
  <si>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</si>
  <si>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</si>
  <si>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</si>
  <si>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</si>
  <si>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</si>
  <si>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</si>
  <si>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</si>
  <si>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</si>
  <si>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</si>
  <si>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</si>
  <si>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</si>
  <si>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</si>
  <si>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</si>
  <si>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</si>
  <si>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</si>
  <si>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</si>
  <si>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</si>
  <si>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</si>
  <si>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</si>
  <si>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</si>
  <si>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</si>
  <si>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</si>
  <si>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</si>
  <si>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</si>
  <si>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</si>
  <si>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</si>
  <si>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</si>
  <si>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</si>
  <si>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</si>
  <si>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</si>
  <si>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</si>
  <si>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</si>
  <si>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</si>
  <si>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</si>
  <si>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</si>
  <si>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</si>
  <si>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</si>
  <si>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</si>
  <si>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</si>
  <si>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</si>
  <si>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</si>
  <si>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</si>
  <si>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</si>
  <si>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</si>
  <si>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</si>
  <si>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</si>
  <si>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</si>
  <si>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</si>
  <si>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</si>
  <si>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</si>
  <si>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</si>
  <si>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</si>
  <si>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</si>
  <si>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</si>
  <si>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</si>
  <si>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</si>
  <si>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</si>
  <si>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</si>
  <si>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</si>
  <si>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</si>
  <si>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</si>
  <si>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</si>
  <si>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</si>
  <si>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</si>
  <si>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</si>
  <si>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</si>
  <si>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</si>
  <si>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</si>
  <si>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</si>
  <si>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</si>
  <si>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岐阜県白川町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</si>
  <si>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</si>
  <si>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</si>
  <si>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</si>
  <si>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</si>
  <si>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</si>
  <si>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</si>
  <si>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</si>
  <si>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</si>
  <si>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</si>
  <si>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</si>
  <si>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</si>
  <si>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</si>
  <si>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</si>
  <si>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</si>
  <si>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</si>
  <si>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</si>
  <si>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</si>
  <si>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</si>
  <si>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</si>
  <si>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</si>
  <si>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</si>
  <si>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</si>
  <si>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</si>
  <si>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</si>
  <si>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</si>
  <si>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</si>
  <si>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</si>
  <si>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</si>
  <si>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</si>
  <si>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</si>
  <si>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</si>
  <si>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</si>
  <si>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</si>
  <si>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</si>
  <si>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</si>
  <si>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</si>
  <si>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</si>
  <si>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</si>
  <si>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</si>
  <si>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</si>
  <si>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</si>
  <si>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</si>
  <si>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</si>
  <si>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</si>
  <si>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</si>
  <si>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</si>
  <si>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</si>
  <si>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</si>
  <si>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</si>
  <si>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</si>
  <si>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</si>
  <si>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</si>
  <si>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</si>
  <si>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</si>
  <si>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</si>
  <si>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</si>
  <si>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</si>
  <si>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</si>
  <si>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</si>
  <si>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</si>
  <si>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</si>
  <si>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</si>
  <si>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</si>
  <si>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</si>
  <si>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</si>
  <si>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</si>
  <si>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</si>
  <si>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</si>
  <si>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</si>
  <si>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</si>
  <si>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</si>
  <si>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</si>
  <si>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</si>
  <si>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</si>
  <si>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</si>
  <si>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</si>
  <si>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</si>
  <si>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</si>
  <si>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</si>
  <si>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</si>
  <si>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</si>
  <si>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</si>
  <si>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</si>
  <si>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</si>
  <si>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</si>
  <si>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</si>
  <si>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</si>
  <si>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</si>
  <si>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</si>
  <si>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</si>
  <si>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</si>
  <si>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</si>
  <si>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</si>
  <si>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</si>
  <si>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</si>
  <si>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</si>
  <si>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</si>
  <si>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</si>
  <si>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</si>
  <si>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</si>
  <si>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</si>
  <si>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</si>
  <si>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</si>
  <si>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</si>
  <si>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</si>
  <si>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</si>
  <si>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</si>
  <si>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</si>
  <si>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</si>
  <si>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</si>
  <si>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</si>
  <si>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</si>
  <si>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</si>
  <si>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</si>
  <si>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</si>
  <si>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</si>
  <si>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</si>
  <si>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</si>
  <si>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</si>
  <si>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</si>
  <si>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</si>
  <si>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</si>
  <si>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</si>
  <si>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</si>
  <si>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</si>
  <si>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</si>
  <si>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</si>
  <si>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</si>
  <si>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</si>
  <si>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</si>
  <si>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</si>
  <si>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</si>
  <si>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</si>
  <si>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</si>
  <si>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</si>
  <si>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</si>
  <si>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</si>
  <si>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</si>
  <si>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</si>
  <si>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</si>
  <si>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</si>
  <si>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</si>
  <si>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</si>
  <si>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</si>
  <si>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</si>
  <si>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</si>
  <si>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</si>
  <si>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</si>
  <si>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</si>
  <si>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</si>
  <si>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岐阜県白川町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</si>
  <si>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</si>
  <si>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</si>
  <si>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</si>
  <si>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</si>
  <si>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</si>
  <si>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</si>
  <si>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</si>
  <si>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</si>
  <si>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</si>
  <si>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</si>
  <si>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</si>
  <si>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</si>
  <si>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</si>
  <si>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</si>
  <si>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</si>
  <si>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</si>
  <si>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</si>
  <si>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</si>
  <si>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</si>
  <si>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</si>
  <si>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</si>
  <si>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</si>
  <si>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</si>
  <si>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</si>
  <si>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</si>
  <si>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</si>
  <si>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</si>
  <si>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</si>
  <si>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</si>
  <si>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</si>
  <si>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</si>
  <si>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</si>
  <si>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</si>
  <si>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</si>
  <si>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</si>
  <si>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</si>
  <si>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</si>
  <si>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</si>
  <si>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</si>
  <si>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</si>
  <si>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</si>
  <si>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</si>
  <si>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</si>
  <si>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</si>
  <si>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</si>
  <si>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</si>
  <si>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</si>
  <si>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</si>
  <si>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</si>
  <si>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</si>
  <si>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</si>
  <si>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</si>
  <si>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</si>
  <si>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</si>
  <si>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</si>
  <si>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</si>
  <si>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</si>
  <si>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</si>
  <si>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</si>
  <si>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</si>
  <si>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</si>
  <si>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</si>
  <si>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</si>
  <si>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</si>
  <si>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</si>
  <si>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</si>
  <si>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</si>
  <si>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</si>
  <si>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</si>
  <si>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</si>
  <si>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</si>
  <si>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</si>
  <si>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</si>
  <si>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</si>
  <si>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</si>
  <si>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</si>
  <si>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</si>
  <si>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</si>
  <si>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</si>
  <si>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</si>
  <si>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</si>
  <si>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</si>
  <si>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</si>
  <si>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</si>
  <si>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</si>
  <si>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</si>
  <si>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</si>
  <si>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</si>
  <si>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</si>
  <si>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</si>
  <si>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</si>
  <si>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</si>
  <si>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</si>
  <si>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</si>
  <si>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</si>
  <si>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</si>
  <si>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</si>
  <si>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</si>
  <si>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</si>
  <si>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</si>
  <si>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</si>
  <si>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</si>
  <si>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</si>
  <si>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</si>
  <si>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</si>
  <si>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</si>
  <si>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</si>
  <si>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</si>
  <si>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</si>
  <si>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</si>
  <si>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</si>
  <si>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</si>
  <si>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</si>
  <si>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</si>
  <si>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</si>
  <si>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</si>
  <si>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</si>
  <si>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</si>
  <si>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</si>
  <si>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</si>
  <si>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</si>
  <si>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</si>
  <si>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</si>
  <si>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</si>
  <si>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</si>
  <si>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</si>
  <si>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</si>
  <si>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</si>
  <si>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</si>
  <si>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</si>
  <si>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</si>
  <si>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</si>
  <si>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</si>
  <si>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</si>
  <si>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</si>
  <si>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</si>
  <si>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</si>
  <si>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</si>
  <si>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</si>
  <si>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</si>
  <si>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</si>
  <si>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</si>
  <si>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</si>
  <si>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</si>
  <si>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</si>
  <si>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</si>
  <si>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</si>
  <si>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</si>
  <si>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</si>
  <si>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</si>
  <si>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</si>
  <si>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</si>
  <si>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</si>
  <si>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</si>
  <si>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</si>
  <si>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</si>
  <si>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</si>
  <si>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</si>
  <si>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</si>
  <si>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</si>
  <si>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</si>
  <si>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</si>
  <si>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</si>
  <si>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</si>
  <si>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</si>
  <si>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</si>
  <si>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</si>
  <si>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</si>
  <si>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</si>
  <si>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</si>
  <si>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</si>
  <si>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</si>
  <si>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</si>
  <si>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</si>
  <si>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</si>
  <si>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0.43</t>
  </si>
  <si>
    <t>▲ 1.52</t>
  </si>
  <si>
    <t>一般会計</t>
  </si>
  <si>
    <t>介護保険特別会計</t>
  </si>
  <si>
    <t>簡易水道特別会計</t>
  </si>
  <si>
    <t>国民健康保険特別会計</t>
  </si>
  <si>
    <t>地域振興券交付事業特別会計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</si>
  <si>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</si>
  <si>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</si>
  <si>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</si>
  <si>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</si>
  <si>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</si>
  <si>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</si>
  <si>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</si>
  <si>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</si>
  <si>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</si>
  <si>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6"/>
  </si>
  <si>
    <t>岐阜県市町村会館組合</t>
    <rPh sb="0" eb="3">
      <t>ギフケン</t>
    </rPh>
    <rPh sb="3" eb="6">
      <t>シチョウソン</t>
    </rPh>
    <rPh sb="6" eb="8">
      <t>カイカン</t>
    </rPh>
    <rPh sb="8" eb="10">
      <t>クミアイ</t>
    </rPh>
    <phoneticPr fontId="6"/>
  </si>
  <si>
    <t>可茂衛生施設利用組合</t>
    <rPh sb="0" eb="2">
      <t>カモ</t>
    </rPh>
    <rPh sb="2" eb="4">
      <t>エイセイ</t>
    </rPh>
    <rPh sb="4" eb="6">
      <t>シセツ</t>
    </rPh>
    <rPh sb="6" eb="8">
      <t>リヨウ</t>
    </rPh>
    <rPh sb="8" eb="10">
      <t>クミアイ</t>
    </rPh>
    <phoneticPr fontId="6"/>
  </si>
  <si>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6"/>
  </si>
  <si>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6"/>
  </si>
  <si>
    <t>可茂消防事務組合</t>
    <rPh sb="0" eb="2">
      <t>カモ</t>
    </rPh>
    <rPh sb="2" eb="4">
      <t>ショウボウ</t>
    </rPh>
    <rPh sb="4" eb="6">
      <t>ジム</t>
    </rPh>
    <rPh sb="6" eb="8">
      <t>クミアイ</t>
    </rPh>
    <phoneticPr fontId="6"/>
  </si>
  <si>
    <t>可茂公設地方卸売市場</t>
    <rPh sb="0" eb="2">
      <t>カモ</t>
    </rPh>
    <rPh sb="2" eb="4">
      <t>コウセツ</t>
    </rPh>
    <rPh sb="4" eb="6">
      <t>チホウ</t>
    </rPh>
    <rPh sb="6" eb="7">
      <t>オロシ</t>
    </rPh>
    <rPh sb="7" eb="8">
      <t>ウ</t>
    </rPh>
    <rPh sb="8" eb="10">
      <t>イチバ</t>
    </rPh>
    <phoneticPr fontId="6"/>
  </si>
  <si>
    <t>法非適用企業</t>
    <rPh sb="0" eb="4">
      <t>ホウヒテキヨウ</t>
    </rPh>
    <rPh sb="4" eb="6">
      <t>キギョウ</t>
    </rPh>
    <phoneticPr fontId="6"/>
  </si>
  <si>
    <t>庁舎整備基金</t>
    <rPh sb="0" eb="6">
      <t>チョウシャセイビキキン</t>
    </rPh>
    <phoneticPr fontId="2"/>
  </si>
  <si>
    <t>教育施設整備基金</t>
    <rPh sb="0" eb="8">
      <t>キョウイクシセツセイビキキン</t>
    </rPh>
    <phoneticPr fontId="1"/>
  </si>
  <si>
    <t>地域振興基金</t>
    <rPh sb="0" eb="6">
      <t>チイキシンコウキキン</t>
    </rPh>
    <phoneticPr fontId="1"/>
  </si>
  <si>
    <t>産業振興基金</t>
    <rPh sb="0" eb="6">
      <t>サンギョウシンコウキキン</t>
    </rPh>
    <phoneticPr fontId="1"/>
  </si>
  <si>
    <t>地域福祉基金</t>
    <rPh sb="0" eb="6">
      <t>チイキフクシキキン</t>
    </rPh>
    <phoneticPr fontId="1"/>
  </si>
  <si>
    <t>基金繰入33百万円</t>
    <rPh sb="0" eb="2">
      <t>キキン</t>
    </rPh>
    <rPh sb="2" eb="4">
      <t>クリイレ</t>
    </rPh>
    <rPh sb="6" eb="9">
      <t>ヒャクマンエン</t>
    </rPh>
    <phoneticPr fontId="2"/>
  </si>
  <si>
    <t>基金繰入30百万円</t>
    <phoneticPr fontId="2"/>
  </si>
  <si>
    <t>白川町農業開発</t>
    <rPh sb="0" eb="3">
      <t>シラカワチョウ</t>
    </rPh>
    <rPh sb="3" eb="5">
      <t>ノウギョウ</t>
    </rPh>
    <rPh sb="5" eb="7">
      <t>カイハツ</t>
    </rPh>
    <phoneticPr fontId="10"/>
  </si>
  <si>
    <t>白川野菜村チャオ</t>
    <rPh sb="0" eb="2">
      <t>シラカワ</t>
    </rPh>
    <rPh sb="2" eb="4">
      <t>ヤサイ</t>
    </rPh>
    <rPh sb="4" eb="5">
      <t>ムラ</t>
    </rPh>
    <phoneticPr fontId="10"/>
  </si>
  <si>
    <t>てまひまグループ</t>
  </si>
  <si>
    <t>美濃白川クオーレの里</t>
    <rPh sb="0" eb="4">
      <t>ミノシラカワ</t>
    </rPh>
    <rPh sb="9" eb="10">
      <t>サト</t>
    </rPh>
    <phoneticPr fontId="10"/>
  </si>
  <si>
    <t>美濃白川楽集館</t>
    <rPh sb="0" eb="2">
      <t>ミノ</t>
    </rPh>
    <rPh sb="2" eb="4">
      <t>シラカワ</t>
    </rPh>
    <rPh sb="4" eb="5">
      <t>ガク</t>
    </rPh>
    <rPh sb="5" eb="7">
      <t>シュウカン</t>
    </rPh>
    <phoneticPr fontId="10"/>
  </si>
  <si>
    <t>佐見とうふ豆の力</t>
    <rPh sb="0" eb="1">
      <t>サ</t>
    </rPh>
    <rPh sb="1" eb="2">
      <t>ミ</t>
    </rPh>
    <rPh sb="5" eb="6">
      <t>マメ</t>
    </rPh>
    <rPh sb="7" eb="8">
      <t>チカラ</t>
    </rPh>
    <phoneticPr fontId="10"/>
  </si>
  <si>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</si>
  <si>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</si>
  <si>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</si>
  <si>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</si>
  <si>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</si>
  <si>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</si>
  <si>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過去5年間にわたり類似団体内平均値を上回る状況が続いている。主な要因として、認定こども園・幼稚園・保育園の償却率が98％を超えていることや、庁舎の償却率が約88％となっていることが挙げられる。本町では、令和3年度に改定した公共施設等総合管理計画に基づき、今後、老朽化対策に積極に取り組んでいく。</t>
    <rPh sb="31" eb="32">
      <t>ウエ</t>
    </rPh>
    <rPh sb="32" eb="33">
      <t>マワ</t>
    </rPh>
    <rPh sb="34" eb="36">
      <t>ジョウキョウ</t>
    </rPh>
    <rPh sb="37" eb="38">
      <t>ツヅ</t>
    </rPh>
    <rPh sb="45" eb="47">
      <t>ヨウイン</t>
    </rPh>
    <rPh sb="74" eb="75">
      <t>コ</t>
    </rPh>
    <rPh sb="90" eb="91">
      <t>ヤク</t>
    </rPh>
    <rPh sb="109" eb="111">
      <t>ホンチョウ</t>
    </rPh>
    <phoneticPr fontId="10"/>
  </si>
  <si>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</si>
  <si>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</si>
  <si>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</si>
  <si>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</si>
  <si>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</si>
  <si>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</si>
  <si>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いない一方、実質公債費比率は類似団体と比較して高い水準にある。過疎債や辺地債などの後年度交付税措置のある有利な地方債の借入を進めていくことが必要である。また、実質公債費比率が減少するように、毎年の地方債の新規発行額を元金償還額以内に設定し、新規発行の抑制に努める。</t>
    <rPh sb="34" eb="35">
      <t>タカ</t>
    </rPh>
    <rPh sb="36" eb="38">
      <t>スイジュン</t>
    </rPh>
    <rPh sb="139" eb="140">
      <t>ツト</t>
    </rPh>
    <phoneticPr fontId="10"/>
  </si>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</sst>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3"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38" fontId="39" fillId="0" borderId="0" applyFont="0" applyFill="0" applyBorder="0" applyAlignment="0" applyProtection="0">
      <alignment vertical="center"/>
    </xf>
    <xf numFmtId="38" fontId="17" fillId="0" borderId="0" applyFont="0" applyFill="0" applyBorder="0" applyAlignment="0" applyProtection="0">
      <alignment vertical="center"/>
    </xf>
    <xf numFmtId="0" fontId="40"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3"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2" applyFont="1">
      <alignment vertical="center"/>
    </xf>
  </cellXfs>
  <cellStyles count="23">
    <cellStyle name="桁区切り 2" xfId="20"/>
    <cellStyle name="桁区切り 2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0030-4674-8762-B5319F7975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117372</c:v>
                </c:pt>
                <c:pt idx="1">
                  <c:v>111123</c:v>
                </c:pt>
                <c:pt idx="2">
                  <c:v>105261</c:v>
                </c:pt>
                <c:pt idx="3">
                  <c:v>148590</c:v>
                </c:pt>
                <c:pt idx="4">
                  <c:v>114362</c:v>
                </c:pt>
              </c:numCache>
            </c:numRef>
          </c:val>
          <c:smooth val="0"/>
          <c:extLst>
            <c:ext xmlns:c16="http://schemas.microsoft.com/office/drawing/2014/chart" uri="{C3380CC4-5D6E-409C-BE32-E72D297353CC}">
              <c16:uniqueId val="{00000001-0030-4674-8762-B5319F7975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6.34</c:v>
                </c:pt>
                <c:pt idx="1">
                  <c:v>8.81</c:v>
                </c:pt>
                <c:pt idx="2">
                  <c:v>9.74</c:v>
                </c:pt>
                <c:pt idx="3">
                  <c:v>9.51</c:v>
                </c:pt>
                <c:pt idx="4">
                  <c:v>7.97</c:v>
                </c:pt>
              </c:numCache>
            </c:numRef>
          </c:val>
          <c:extLst>
            <c:ext xmlns:c16="http://schemas.microsoft.com/office/drawing/2014/chart" uri="{C3380CC4-5D6E-409C-BE32-E72D297353CC}">
              <c16:uniqueId val="{00000000-62F6-4F03-BA4A-DCF5C4539E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24.65</c:v>
                </c:pt>
                <c:pt idx="1">
                  <c:v>20.87</c:v>
                </c:pt>
                <c:pt idx="2">
                  <c:v>19.43</c:v>
                </c:pt>
                <c:pt idx="3">
                  <c:v>19.829999999999998</c:v>
                </c:pt>
                <c:pt idx="4">
                  <c:v>19.79</c:v>
                </c:pt>
              </c:numCache>
            </c:numRef>
          </c:val>
          <c:extLst>
            <c:ext xmlns:c16="http://schemas.microsoft.com/office/drawing/2014/chart" uri="{C3380CC4-5D6E-409C-BE32-E72D297353CC}">
              <c16:uniqueId val="{00000001-62F6-4F03-BA4A-DCF5C4539E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0.16</c:v>
                </c:pt>
                <c:pt idx="2">
                  <c:v>1.54</c:v>
                </c:pt>
                <c:pt idx="3">
                  <c:v>-0.43</c:v>
                </c:pt>
                <c:pt idx="4">
                  <c:v>-1.52</c:v>
                </c:pt>
              </c:numCache>
            </c:numRef>
          </c:val>
          <c:smooth val="0"/>
          <c:extLst>
            <c:ext xmlns:c16="http://schemas.microsoft.com/office/drawing/2014/chart" uri="{C3380CC4-5D6E-409C-BE32-E72D297353CC}">
              <c16:uniqueId val="{00000002-62F6-4F03-BA4A-DCF5C4539E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98-41F4-853C-D485A2419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98-41F4-853C-D485A2419F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98-41F4-853C-D485A2419F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98-41F4-853C-D485A2419F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4-5E98-41F4-853C-D485A2419F8B}"/>
            </c:ext>
          </c:extLst>
        </c:ser>
        <c:ser>
          <c:idx val="5"/>
          <c:order val="5"/>
          <c:tx>
            <c:strRef>
              <c:f>データシート!$A$32</c:f>
              <c:strCache>
                <c:ptCount val="1"/>
                <c:pt idx="0">
                  <c:v>地域振興券交付事業特別会計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0.3</c:v>
                </c:pt>
                <c:pt idx="6">
                  <c:v>#N/A</c:v>
                </c:pt>
                <c:pt idx="7">
                  <c:v>0.56000000000000005</c:v>
                </c:pt>
                <c:pt idx="8">
                  <c:v>#N/A</c:v>
                </c:pt>
                <c:pt idx="9">
                  <c:v>0.54</c:v>
                </c:pt>
              </c:numCache>
            </c:numRef>
          </c:val>
          <c:extLst>
            <c:ext xmlns:c16="http://schemas.microsoft.com/office/drawing/2014/chart" uri="{C3380CC4-5D6E-409C-BE32-E72D297353CC}">
              <c16:uniqueId val="{00000005-5E98-41F4-853C-D485A2419F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0.28000000000000003</c:v>
                </c:pt>
                <c:pt idx="4">
                  <c:v>#N/A</c:v>
                </c:pt>
                <c:pt idx="5">
                  <c:v>0.69</c:v>
                </c:pt>
                <c:pt idx="6">
                  <c:v>#N/A</c:v>
                </c:pt>
                <c:pt idx="7">
                  <c:v>0.59</c:v>
                </c:pt>
                <c:pt idx="8">
                  <c:v>#N/A</c:v>
                </c:pt>
                <c:pt idx="9">
                  <c:v>0.66</c:v>
                </c:pt>
              </c:numCache>
            </c:numRef>
          </c:val>
          <c:extLst>
            <c:ext xmlns:c16="http://schemas.microsoft.com/office/drawing/2014/chart" uri="{C3380CC4-5D6E-409C-BE32-E72D297353CC}">
              <c16:uniqueId val="{00000006-5E98-41F4-853C-D485A2419F8B}"/>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0.22</c:v>
                </c:pt>
                <c:pt idx="4">
                  <c:v>#N/A</c:v>
                </c:pt>
                <c:pt idx="5">
                  <c:v>0.22</c:v>
                </c:pt>
                <c:pt idx="6">
                  <c:v>#N/A</c:v>
                </c:pt>
                <c:pt idx="7">
                  <c:v>0.21</c:v>
                </c:pt>
                <c:pt idx="8">
                  <c:v>#N/A</c:v>
                </c:pt>
                <c:pt idx="9">
                  <c:v>1.18</c:v>
                </c:pt>
              </c:numCache>
            </c:numRef>
          </c:val>
          <c:extLst>
            <c:ext xmlns:c16="http://schemas.microsoft.com/office/drawing/2014/chart" uri="{C3380CC4-5D6E-409C-BE32-E72D297353CC}">
              <c16:uniqueId val="{00000007-5E98-41F4-853C-D485A2419F8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0.16</c:v>
                </c:pt>
                <c:pt idx="2">
                  <c:v>#N/A</c:v>
                </c:pt>
                <c:pt idx="3">
                  <c:v>0.45</c:v>
                </c:pt>
                <c:pt idx="4">
                  <c:v>#N/A</c:v>
                </c:pt>
                <c:pt idx="5">
                  <c:v>1.96</c:v>
                </c:pt>
                <c:pt idx="6">
                  <c:v>#N/A</c:v>
                </c:pt>
                <c:pt idx="7">
                  <c:v>3.5</c:v>
                </c:pt>
                <c:pt idx="8">
                  <c:v>#N/A</c:v>
                </c:pt>
                <c:pt idx="9">
                  <c:v>2.63</c:v>
                </c:pt>
              </c:numCache>
            </c:numRef>
          </c:val>
          <c:extLst>
            <c:ext xmlns:c16="http://schemas.microsoft.com/office/drawing/2014/chart" uri="{C3380CC4-5D6E-409C-BE32-E72D297353CC}">
              <c16:uniqueId val="{00000008-5E98-41F4-853C-D485A2419F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6.05</c:v>
                </c:pt>
                <c:pt idx="2">
                  <c:v>#N/A</c:v>
                </c:pt>
                <c:pt idx="3">
                  <c:v>8.52</c:v>
                </c:pt>
                <c:pt idx="4">
                  <c:v>#N/A</c:v>
                </c:pt>
                <c:pt idx="5">
                  <c:v>9.43</c:v>
                </c:pt>
                <c:pt idx="6">
                  <c:v>#N/A</c:v>
                </c:pt>
                <c:pt idx="7">
                  <c:v>8.94</c:v>
                </c:pt>
                <c:pt idx="8">
                  <c:v>#N/A</c:v>
                </c:pt>
                <c:pt idx="9">
                  <c:v>7.42</c:v>
                </c:pt>
              </c:numCache>
            </c:numRef>
          </c:val>
          <c:extLst>
            <c:ext xmlns:c16="http://schemas.microsoft.com/office/drawing/2014/chart" uri="{C3380CC4-5D6E-409C-BE32-E72D297353CC}">
              <c16:uniqueId val="{00000009-5E98-41F4-853C-D485A2419F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583</c:v>
                </c:pt>
                <c:pt idx="5">
                  <c:v>581</c:v>
                </c:pt>
                <c:pt idx="8">
                  <c:v>584</c:v>
                </c:pt>
                <c:pt idx="11">
                  <c:v>617</c:v>
                </c:pt>
                <c:pt idx="14">
                  <c:v>612</c:v>
                </c:pt>
              </c:numCache>
            </c:numRef>
          </c:val>
          <c:extLst>
            <c:ext xmlns:c16="http://schemas.microsoft.com/office/drawing/2014/chart" uri="{C3380CC4-5D6E-409C-BE32-E72D297353CC}">
              <c16:uniqueId val="{00000000-F02E-4156-8A81-9D18E609BE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2E-4156-8A81-9D18E609BE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2E-4156-8A81-9D18E609BE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16</c:v>
                </c:pt>
                <c:pt idx="6">
                  <c:v>22</c:v>
                </c:pt>
                <c:pt idx="9">
                  <c:v>24</c:v>
                </c:pt>
                <c:pt idx="12">
                  <c:v>28</c:v>
                </c:pt>
              </c:numCache>
            </c:numRef>
          </c:val>
          <c:extLst>
            <c:ext xmlns:c16="http://schemas.microsoft.com/office/drawing/2014/chart" uri="{C3380CC4-5D6E-409C-BE32-E72D297353CC}">
              <c16:uniqueId val="{00000003-F02E-4156-8A81-9D18E609BE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171</c:v>
                </c:pt>
                <c:pt idx="3">
                  <c:v>168</c:v>
                </c:pt>
                <c:pt idx="6">
                  <c:v>179</c:v>
                </c:pt>
                <c:pt idx="9">
                  <c:v>196</c:v>
                </c:pt>
                <c:pt idx="12">
                  <c:v>210</c:v>
                </c:pt>
              </c:numCache>
            </c:numRef>
          </c:val>
          <c:extLst>
            <c:ext xmlns:c16="http://schemas.microsoft.com/office/drawing/2014/chart" uri="{C3380CC4-5D6E-409C-BE32-E72D297353CC}">
              <c16:uniqueId val="{00000004-F02E-4156-8A81-9D18E609BE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2E-4156-8A81-9D18E609BE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2E-4156-8A81-9D18E609BE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709</c:v>
                </c:pt>
                <c:pt idx="3">
                  <c:v>700</c:v>
                </c:pt>
                <c:pt idx="6">
                  <c:v>718</c:v>
                </c:pt>
                <c:pt idx="9">
                  <c:v>759</c:v>
                </c:pt>
                <c:pt idx="12">
                  <c:v>719</c:v>
                </c:pt>
              </c:numCache>
            </c:numRef>
          </c:val>
          <c:extLst>
            <c:ext xmlns:c16="http://schemas.microsoft.com/office/drawing/2014/chart" uri="{C3380CC4-5D6E-409C-BE32-E72D297353CC}">
              <c16:uniqueId val="{00000007-F02E-4156-8A81-9D18E609BE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306</c:v>
                </c:pt>
                <c:pt idx="2">
                  <c:v>#N/A</c:v>
                </c:pt>
                <c:pt idx="3">
                  <c:v>#N/A</c:v>
                </c:pt>
                <c:pt idx="4">
                  <c:v>303</c:v>
                </c:pt>
                <c:pt idx="5">
                  <c:v>#N/A</c:v>
                </c:pt>
                <c:pt idx="6">
                  <c:v>#N/A</c:v>
                </c:pt>
                <c:pt idx="7">
                  <c:v>335</c:v>
                </c:pt>
                <c:pt idx="8">
                  <c:v>#N/A</c:v>
                </c:pt>
                <c:pt idx="9">
                  <c:v>#N/A</c:v>
                </c:pt>
                <c:pt idx="10">
                  <c:v>362</c:v>
                </c:pt>
                <c:pt idx="11">
                  <c:v>#N/A</c:v>
                </c:pt>
                <c:pt idx="12">
                  <c:v>#N/A</c:v>
                </c:pt>
                <c:pt idx="13">
                  <c:v>345</c:v>
                </c:pt>
                <c:pt idx="14">
                  <c:v>#N/A</c:v>
                </c:pt>
              </c:numCache>
            </c:numRef>
          </c:val>
          <c:smooth val="0"/>
          <c:extLst>
            <c:ext xmlns:c16="http://schemas.microsoft.com/office/drawing/2014/chart" uri="{C3380CC4-5D6E-409C-BE32-E72D297353CC}">
              <c16:uniqueId val="{00000008-F02E-4156-8A81-9D18E609BE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5390</c:v>
                </c:pt>
                <c:pt idx="5">
                  <c:v>5427</c:v>
                </c:pt>
                <c:pt idx="8">
                  <c:v>5233</c:v>
                </c:pt>
                <c:pt idx="11">
                  <c:v>5289</c:v>
                </c:pt>
                <c:pt idx="14">
                  <c:v>4669</c:v>
                </c:pt>
              </c:numCache>
            </c:numRef>
          </c:val>
          <c:extLst>
            <c:ext xmlns:c16="http://schemas.microsoft.com/office/drawing/2014/chart" uri="{C3380CC4-5D6E-409C-BE32-E72D297353CC}">
              <c16:uniqueId val="{00000000-0F1B-45AC-84E7-CF9B9F70A0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1B-45AC-84E7-CF9B9F70A0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3131</c:v>
                </c:pt>
                <c:pt idx="5">
                  <c:v>3145</c:v>
                </c:pt>
                <c:pt idx="8">
                  <c:v>3651</c:v>
                </c:pt>
                <c:pt idx="11">
                  <c:v>4001</c:v>
                </c:pt>
                <c:pt idx="14">
                  <c:v>4488</c:v>
                </c:pt>
              </c:numCache>
            </c:numRef>
          </c:val>
          <c:extLst>
            <c:ext xmlns:c16="http://schemas.microsoft.com/office/drawing/2014/chart" uri="{C3380CC4-5D6E-409C-BE32-E72D297353CC}">
              <c16:uniqueId val="{00000002-0F1B-45AC-84E7-CF9B9F70A0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1B-45AC-84E7-CF9B9F70A0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1B-45AC-84E7-CF9B9F70A0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B-45AC-84E7-CF9B9F70A0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995</c:v>
                </c:pt>
                <c:pt idx="3">
                  <c:v>974</c:v>
                </c:pt>
                <c:pt idx="6">
                  <c:v>660</c:v>
                </c:pt>
                <c:pt idx="9">
                  <c:v>738</c:v>
                </c:pt>
                <c:pt idx="12">
                  <c:v>952</c:v>
                </c:pt>
              </c:numCache>
            </c:numRef>
          </c:val>
          <c:extLst>
            <c:ext xmlns:c16="http://schemas.microsoft.com/office/drawing/2014/chart" uri="{C3380CC4-5D6E-409C-BE32-E72D297353CC}">
              <c16:uniqueId val="{00000006-0F1B-45AC-84E7-CF9B9F70A0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85</c:v>
                </c:pt>
                <c:pt idx="3">
                  <c:v>96</c:v>
                </c:pt>
                <c:pt idx="6">
                  <c:v>103</c:v>
                </c:pt>
                <c:pt idx="9">
                  <c:v>116</c:v>
                </c:pt>
                <c:pt idx="12">
                  <c:v>107</c:v>
                </c:pt>
              </c:numCache>
            </c:numRef>
          </c:val>
          <c:extLst>
            <c:ext xmlns:c16="http://schemas.microsoft.com/office/drawing/2014/chart" uri="{C3380CC4-5D6E-409C-BE32-E72D297353CC}">
              <c16:uniqueId val="{00000007-0F1B-45AC-84E7-CF9B9F70A0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2112</c:v>
                </c:pt>
                <c:pt idx="3">
                  <c:v>2053</c:v>
                </c:pt>
                <c:pt idx="6">
                  <c:v>2591</c:v>
                </c:pt>
                <c:pt idx="9">
                  <c:v>2574</c:v>
                </c:pt>
                <c:pt idx="12">
                  <c:v>2541</c:v>
                </c:pt>
              </c:numCache>
            </c:numRef>
          </c:val>
          <c:extLst>
            <c:ext xmlns:c16="http://schemas.microsoft.com/office/drawing/2014/chart" uri="{C3380CC4-5D6E-409C-BE32-E72D297353CC}">
              <c16:uniqueId val="{00000008-0F1B-45AC-84E7-CF9B9F70A0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1B-45AC-84E7-CF9B9F70A0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5416</c:v>
                </c:pt>
                <c:pt idx="3">
                  <c:v>5319</c:v>
                </c:pt>
                <c:pt idx="6">
                  <c:v>5248</c:v>
                </c:pt>
                <c:pt idx="9">
                  <c:v>5214</c:v>
                </c:pt>
                <c:pt idx="12">
                  <c:v>5012</c:v>
                </c:pt>
              </c:numCache>
            </c:numRef>
          </c:val>
          <c:extLst>
            <c:ext xmlns:c16="http://schemas.microsoft.com/office/drawing/2014/chart" uri="{C3380CC4-5D6E-409C-BE32-E72D297353CC}">
              <c16:uniqueId val="{0000000A-0F1B-45AC-84E7-CF9B9F70A0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1B-45AC-84E7-CF9B9F70A0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800</c:v>
                </c:pt>
                <c:pt idx="1">
                  <c:v>800</c:v>
                </c:pt>
                <c:pt idx="2">
                  <c:v>800</c:v>
                </c:pt>
              </c:numCache>
            </c:numRef>
          </c:val>
          <c:extLst>
            <c:ext xmlns:c16="http://schemas.microsoft.com/office/drawing/2014/chart" uri="{C3380CC4-5D6E-409C-BE32-E72D297353CC}">
              <c16:uniqueId val="{00000000-CABB-4615-9A99-EE9DF0B993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87</c:v>
                </c:pt>
                <c:pt idx="1">
                  <c:v>88</c:v>
                </c:pt>
                <c:pt idx="2">
                  <c:v>95</c:v>
                </c:pt>
              </c:numCache>
            </c:numRef>
          </c:val>
          <c:extLst>
            <c:ext xmlns:c16="http://schemas.microsoft.com/office/drawing/2014/chart" uri="{C3380CC4-5D6E-409C-BE32-E72D297353CC}">
              <c16:uniqueId val="{00000001-CABB-4615-9A99-EE9DF0B993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2470</c:v>
                </c:pt>
                <c:pt idx="1">
                  <c:v>2777</c:v>
                </c:pt>
                <c:pt idx="2">
                  <c:v>3264</c:v>
                </c:pt>
              </c:numCache>
            </c:numRef>
          </c:val>
          <c:extLst>
            <c:ext xmlns:c16="http://schemas.microsoft.com/office/drawing/2014/chart" uri="{C3380CC4-5D6E-409C-BE32-E72D297353CC}">
              <c16:uniqueId val="{00000002-CABB-4615-9A99-EE9DF0B993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{F7822198-E9A4-44E7-A066-C238775EA9C2}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840-441A-AF6D-D40B89DF18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{9551BF10-3817-4300-869D-F650FF49E761}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40-441A-AF6D-D40B89DF18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{C10B1256-F4EF-4DCD-AF5A-BD3E86812C6F}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40-441A-AF6D-D40B89DF18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{886AE640-EBCC-4C29-8C7F-080F0BF385A4}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40-441A-AF6D-D40B89DF18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{BCEE3E01-415E-4AD6-B403-DC66B0486735}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40-441A-AF6D-D40B89DF18C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{45477B6B-3683-4C03-8BB5-6F039D5EC940}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840-441A-AF6D-D40B89DF18C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{F0863540-C7FD-478B-8080-0AF1EBD120D9}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840-441A-AF6D-D40B89DF18C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{9C910D70-129F-491B-A16A-29B357BBFCB2}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840-441A-AF6D-D40B89DF18C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{9BA12F9F-E713-49C3-B8C7-1E39AFF38837}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840-441A-AF6D-D40B89DF18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70.400000000000006</c:v>
                </c:pt>
                <c:pt idx="16">
                  <c:v>75.400000000000006</c:v>
                </c:pt>
                <c:pt idx="24">
                  <c:v>76.099999999999994</c:v>
                </c:pt>
                <c:pt idx="32">
                  <c:v>76.900000000000006</c:v>
                </c:pt>
              </c:numCache>
            </c:numRef>
          </c:xVal>
          <c:yVal>
            <c:numRef>
              <c:f>公会計指標分析・財政指標組合せ分析表!$BP$51:$DC$51</c:f>
              <c:numCache>
                <c:formatCode>#,##0.0;"▲ "#,##0.0</c:formatCode>
                <c:ptCount val="40"/>
                <c:pt idx="0">
                  <c:v>2.8</c:v>
                </c:pt>
              </c:numCache>
            </c:numRef>
          </c:yVal>
          <c:smooth val="0"/>
          <c:extLst>
            <c:ext xmlns:c16="http://schemas.microsoft.com/office/drawing/2014/chart" uri="{C3380CC4-5D6E-409C-BE32-E72D297353CC}">
              <c16:uniqueId val="{00000009-4840-441A-AF6D-D40B89DF18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{7DDBC4CD-F613-4692-A4C7-EC010671D535}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840-441A-AF6D-D40B89DF18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{B91E0133-818C-4CA5-944D-D9A30A676376}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40-441A-AF6D-D40B89DF18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{B9DC9668-49F7-4D72-B9C0-2AF931B23E70}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40-441A-AF6D-D40B89DF18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{B788C5A5-BEE1-446A-AB0D-FF354E380196}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40-441A-AF6D-D40B89DF18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{BB8FF572-828D-4030-B70D-87993B6CA764}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40-441A-AF6D-D40B89DF18CA}"/>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{B897F4C8-8C93-4CFF-8484-C6203BBFCB04}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840-441A-AF6D-D40B89DF18CA}"/>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{6CEDA31E-3C2B-46F6-B3C9-C898C8E3C914}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840-441A-AF6D-D40B89DF18CA}"/>
                </c:ext>
              </c:extLst>
            </c:dLbl>
            <c:dLbl>
              <c:idx val="24"/>
              <c:layout>
                <c:manualLayout>
                  <c:x val="-4.0773343996076607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{D524DC2C-9B6F-4059-B012-F8E12EA4877B}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840-441A-AF6D-D40B89DF18CA}"/>
                </c:ext>
              </c:extLst>
            </c:dLbl>
            <c:dLbl>
              <c:idx val="32"/>
              <c:layout>
                <c:manualLayout>
                  <c:x val="-2.3258157304391781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{3915D1F8-0D10-4160-BCCC-3CCCFF0B69B4}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840-441A-AF6D-D40B89DF18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c:v>
                </c:pt>
                <c:pt idx="16">
                  <c:v>66.2</c:v>
                </c:pt>
                <c:pt idx="24">
                  <c:v>67.099999999999994</c:v>
                </c:pt>
                <c:pt idx="32">
                  <c:v>67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40-441A-AF6D-D40B89DF18CA}"/>
            </c:ext>
          </c:extLst>
        </c:ser>
        <c:dLbls>
          <c:showLegendKey val="0"/>
          <c:showVal val="1"/>
          <c:showCatName val="0"/>
          <c:showSerName val="0"/>
          <c:showPercent val="0"/>
          <c:showBubbleSize val="0"/>
        </c:dLbls>
        <c:axId val="46179840"/>
        <c:axId val="46181760"/>
      </c:scatterChart>
      <c:valAx>
        <c:axId val="46179840"/>
        <c:scaling>
          <c:orientation val="maxMin"/>
          <c:max val="71"/>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{4BE09F8F-A678-4BF8-94B2-4AAA2452C9A8}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D14-43E0-BF60-67EFC1636E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{DBC15AC4-68EF-433C-A115-0C78BAFF5EA0}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14-43E0-BF60-67EFC1636E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{C39D9D0C-08C3-47D4-B541-9A49C09E7ABA}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14-43E0-BF60-67EFC1636E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{09DDDFAE-6A63-46B6-BDA9-5130C5579516}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14-43E0-BF60-67EFC1636E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{B0B56B78-8EB0-4795-836C-306ACFA9A61B}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14-43E0-BF60-67EFC1636E35}"/>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{EF2B8162-A164-44C5-BCA1-F46BDDA5ECFD}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D14-43E0-BF60-67EFC1636E35}"/>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{5FB98633-D08A-4653-9ADC-FDDC53A97EBF}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D14-43E0-BF60-67EFC1636E35}"/>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{7CE9E906-6A5D-49F1-8D12-14BA9BC8BEE8}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D14-43E0-BF60-67EFC1636E35}"/>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{890751B0-FF1F-4467-83B5-D79406EF7ED7}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D14-43E0-BF60-67EFC1636E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9.5</c:v>
                </c:pt>
                <c:pt idx="24">
                  <c:v>9.8000000000000007</c:v>
                </c:pt>
                <c:pt idx="32">
                  <c:v>10</c:v>
                </c:pt>
              </c:numCache>
            </c:numRef>
          </c:xVal>
          <c:yVal>
            <c:numRef>
              <c:f>公会計指標分析・財政指標組合せ分析表!$BP$73:$DC$73</c:f>
              <c:numCache>
                <c:formatCode>#,##0.0;"▲ "#,##0.0</c:formatCode>
                <c:ptCount val="40"/>
                <c:pt idx="0">
                  <c:v>2.8</c:v>
                </c:pt>
              </c:numCache>
            </c:numRef>
          </c:yVal>
          <c:smooth val="0"/>
          <c:extLst>
            <c:ext xmlns:c16="http://schemas.microsoft.com/office/drawing/2014/chart" uri="{C3380CC4-5D6E-409C-BE32-E72D297353CC}">
              <c16:uniqueId val="{00000009-ED14-43E0-BF60-67EFC1636E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{A31F26DC-5844-4FDC-A546-D1E8BF341092}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D14-43E0-BF60-67EFC1636E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{F78C1629-4A68-453D-AE69-A4E1312267C1}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14-43E0-BF60-67EFC1636E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{3C753151-D36C-4A59-9E40-7A304E50637B}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14-43E0-BF60-67EFC1636E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{66E4EDD6-810F-4044-8150-5BB9BCDE174D}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14-43E0-BF60-67EFC1636E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{1400BEC8-023B-4D29-9D14-014AAC5114A4}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14-43E0-BF60-67EFC1636E35}"/>
                </c:ext>
              </c:extLst>
            </c:dLbl>
            <c:dLbl>
              <c:idx val="8"/>
              <c:layout>
                <c:manualLayout>
                  <c:x val="-4.4905057365901176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{11131346-81A7-45FE-9A26-B4DCD1DB0D9D}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D14-43E0-BF60-67EFC1636E35}"/>
                </c:ext>
              </c:extLst>
            </c:dLbl>
            <c:dLbl>
              <c:idx val="16"/>
              <c:layout>
                <c:manualLayout>
                  <c:x val="-1.8235628084249993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{75E94757-6BF0-4BE9-B09C-29B9F12BD339}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D14-43E0-BF60-67EFC1636E3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{E18B6D67-4EAF-4E9C-AF10-AFEF175B3B96}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D14-43E0-BF60-67EFC1636E3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{C975499B-D042-43B4-B23E-0F6EB0C41013}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D14-43E0-BF60-67EFC1636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D14-43E0-BF60-67EFC1636E35}"/>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に加え、町内の中心となる農林業も担い手不足、高齢化により、財政基盤が衰退しており、全国平均を下回っている。令和７年度の新庁舎開庁に向けて機構改革・組織の見直しをすすめ、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低い数字となっているが、人件費・扶助費・公債費は全国平均と同じ水準となっている。補助費・物件費については、予算編成方針により抜本的な見直しをすすめており、特に物件費については昨対</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の削減を目標としており、引き続き経常経費の削減を図る。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6773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330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6773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30904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3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741</xdr:rowOff>
    </xdr:from>
    <xdr:to>
      <xdr:col>11</xdr:col>
      <xdr:colOff>31750</xdr:colOff>
      <xdr:row>61</xdr:row>
      <xdr:rowOff>30904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5919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121391</xdr:rowOff>
    </xdr:from>
    <xdr:to>
      <xdr:col>7</xdr:col>
      <xdr:colOff>31750</xdr:colOff>
      <xdr:row>61</xdr:row>
      <xdr:rowOff>51541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61718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の平均値よりも低い数字となっているが、活用されていない公共施設が今後は増加する見込みであり（学校統合による旧校舎、新庁舎移転に伴う旧庁舎）、物件費の増加が予想され、計画的な施設の統廃合を進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138356</xdr:rowOff>
    </xdr:from>
    <xdr:to>
      <xdr:col>23</xdr:col>
      <xdr:colOff>133350</xdr:colOff>
      <xdr:row>81</xdr:row>
      <xdr:rowOff>142537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5806"/>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127316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138356</xdr:rowOff>
    </xdr:from>
    <xdr:to>
      <xdr:col>19</xdr:col>
      <xdr:colOff>133350</xdr:colOff>
      <xdr:row>81</xdr:row>
      <xdr:rowOff>141672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2580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118270</xdr:rowOff>
    </xdr:from>
    <xdr:to>
      <xdr:col>15</xdr:col>
      <xdr:colOff>82550</xdr:colOff>
      <xdr:row>81</xdr:row>
      <xdr:rowOff>141672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5720"/>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102515</xdr:rowOff>
    </xdr:from>
    <xdr:to>
      <xdr:col>11</xdr:col>
      <xdr:colOff>31750</xdr:colOff>
      <xdr:row>81</xdr:row>
      <xdr:rowOff>118270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9965"/>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91737</xdr:rowOff>
    </xdr:from>
    <xdr:to>
      <xdr:col>23</xdr:col>
      <xdr:colOff>184150</xdr:colOff>
      <xdr:row>82</xdr:row>
      <xdr:rowOff>21887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87556</xdr:rowOff>
    </xdr:from>
    <xdr:to>
      <xdr:col>19</xdr:col>
      <xdr:colOff>184150</xdr:colOff>
      <xdr:row>82</xdr:row>
      <xdr:rowOff>17706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27883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90872</xdr:rowOff>
    </xdr:from>
    <xdr:to>
      <xdr:col>15</xdr:col>
      <xdr:colOff>133350</xdr:colOff>
      <xdr:row>82</xdr:row>
      <xdr:rowOff>21022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67470</xdr:rowOff>
    </xdr:from>
    <xdr:to>
      <xdr:col>11</xdr:col>
      <xdr:colOff>82550</xdr:colOff>
      <xdr:row>81</xdr:row>
      <xdr:rowOff>169070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153847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51715</xdr:rowOff>
    </xdr:from>
    <xdr:to>
      <xdr:col>7</xdr:col>
      <xdr:colOff>31750</xdr:colOff>
      <xdr:row>81</xdr:row>
      <xdr:rowOff>153315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138092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特別昇給等を実施してこなかったことにより、類似団体平均より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％下回り、県下でも低い水準となっている。今後は、給与の適正化に努めていく。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119945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9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66322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430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8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130528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626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給食調理、ごみ収集の民間委託の推進等は行っているものの、町の面積が広大で、類似団体と比較し、支所出張所を多く配置しなくてはいけないことから、平均を上回っている。  </a:t>
          </a:r>
        </a:p>
        <a:p>
          <a:r>
            <a:rPr kumimoji="1" lang="ja-JP" altLang="en-US" sz="1300">
              <a:latin typeface="ＭＳ Ｐゴシック" panose="020B0600070205080204" pitchFamily="50" charset="-128"/>
              <a:ea typeface="ＭＳ Ｐゴシック" panose="020B0600070205080204" pitchFamily="50" charset="-128"/>
            </a:rPr>
            <a:t>令和７年度開庁の新庁舎移転にあわせて組織再編・機構改革に取り組み、事務事業の見直しや効率化（</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等）を図ることで、職員定数の見直しも並行して行っていく。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48800</xdr:rowOff>
    </xdr:from>
    <xdr:to>
      <xdr:col>81</xdr:col>
      <xdr:colOff>44450</xdr:colOff>
      <xdr:row>61</xdr:row>
      <xdr:rowOff>77756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072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15018</xdr:rowOff>
    </xdr:from>
    <xdr:to>
      <xdr:col>77</xdr:col>
      <xdr:colOff>44450</xdr:colOff>
      <xdr:row>61</xdr:row>
      <xdr:rowOff>48800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3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165957</xdr:rowOff>
    </xdr:from>
    <xdr:to>
      <xdr:col>72</xdr:col>
      <xdr:colOff>203200</xdr:colOff>
      <xdr:row>61</xdr:row>
      <xdr:rowOff>15018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2957"/>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135192</xdr:rowOff>
    </xdr:from>
    <xdr:to>
      <xdr:col>68</xdr:col>
      <xdr:colOff>152400</xdr:colOff>
      <xdr:row>60</xdr:row>
      <xdr:rowOff>165957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2192"/>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26956</xdr:rowOff>
    </xdr:from>
    <xdr:to>
      <xdr:col>81</xdr:col>
      <xdr:colOff>95250</xdr:colOff>
      <xdr:row>61</xdr:row>
      <xdr:rowOff>128556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170483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169450</xdr:rowOff>
    </xdr:from>
    <xdr:to>
      <xdr:col>77</xdr:col>
      <xdr:colOff>95250</xdr:colOff>
      <xdr:row>61</xdr:row>
      <xdr:rowOff>99600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84377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135668</xdr:rowOff>
    </xdr:from>
    <xdr:to>
      <xdr:col>73</xdr:col>
      <xdr:colOff>44450</xdr:colOff>
      <xdr:row>61</xdr:row>
      <xdr:rowOff>65818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50595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0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115157</xdr:rowOff>
    </xdr:from>
    <xdr:to>
      <xdr:col>68</xdr:col>
      <xdr:colOff>203200</xdr:colOff>
      <xdr:row>61</xdr:row>
      <xdr:rowOff>45307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30084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8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84392</xdr:rowOff>
    </xdr:from>
    <xdr:to>
      <xdr:col>64</xdr:col>
      <xdr:colOff>152400</xdr:colOff>
      <xdr:row>61</xdr:row>
      <xdr:rowOff>14542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170769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5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く、年々増加している傾向にあるが、通常の普通建設事業における発行額については、償還元金以上に借入を行わないことを基本に財政運営をしており抑制傾向にある。一方で、庁舎建設、学校建設が控えており、交付税措置がない起債発行額を抑えるために、建設事業費に係る計画的な基金の積み立てを行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25400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15748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引き続き、新規発行債については交付税措置の高い過疎対策事業債や辺地対策債を選択しており、将来負担比率の抑制に努めている。</a:t>
          </a:r>
        </a:p>
        <a:p>
          <a:r>
            <a:rPr kumimoji="1" lang="ja-JP" altLang="en-US" sz="1300">
              <a:latin typeface="ＭＳ Ｐゴシック" panose="020B0600070205080204" pitchFamily="50" charset="-128"/>
              <a:ea typeface="ＭＳ Ｐゴシック" panose="020B0600070205080204" pitchFamily="50" charset="-128"/>
            </a:rPr>
            <a:t>庁舎整備や学校建設に伴い特定目的基金保有額の減少が想定されるため、それらに対応した行財政改革を推進し、上昇抑制を図っていく。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65738</xdr:rowOff>
    </xdr:from>
    <xdr:to>
      <xdr:col>64</xdr:col>
      <xdr:colOff>152400</xdr:colOff>
      <xdr:row>13</xdr:row>
      <xdr:rowOff>167338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152115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であることから、類似団体と比較し、出張所を配置しなくてはいけないことなどの理由から、職員数は平均を上回っているが職員１人あたりの給与費は平均を下回っているため人件費総額として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類似団体平均値より下回っている。経常的な委託費や需用費等の見直しを行っているが、システム標準化等の電算システム活用による委託費が増加傾向にある。事業の時限化を図るとともに、数値の上位にある委託業務の事業内容を見直すなど費用増加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47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る対象者数減少の要因により、類似団体平均を下回っている。扶助費のうち主なものは、障害者支援費、町単独で実施している中学卒業までの福祉医療や児童手当となっており、今後も必要な事業についての見極めや各種の調整を図りながら、事業を展開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の要因は、簡易水道事業会計に対する繰出金である。簡易水道事業会計については、独立採算の原則に立ち返り、水道料金の見直しに向けて計画策定に取り組み、税収を主な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59</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88072"/>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949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170543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94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18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優先順位に沿って削減をすす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44704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インフラ長寿命化対策に要因がある。耐用年数を迎える施設を多く保有しているため、施設の長寿命化、集約化、除却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88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00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0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135907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低い数字となっているが、簡易水道事業会計に対する繰出金について水道料金の見直し、物件費、補助費について数値目標を策定して削減に取り組むよう、継続的な財政改革に取り組む仕組みづくりをす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74</xdr:row>
      <xdr:rowOff>65278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411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46990</xdr:rowOff>
    </xdr:from>
    <xdr:to>
      <xdr:col>78</xdr:col>
      <xdr:colOff>69850</xdr:colOff>
      <xdr:row>74</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342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46990</xdr:rowOff>
    </xdr:from>
    <xdr:to>
      <xdr:col>73</xdr:col>
      <xdr:colOff>180975</xdr:colOff>
      <xdr:row>74</xdr:row>
      <xdr:rowOff>76708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3429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19558</xdr:rowOff>
    </xdr:from>
    <xdr:to>
      <xdr:col>69</xdr:col>
      <xdr:colOff>92075</xdr:colOff>
      <xdr:row>74</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068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19575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xdr:rowOff>
    </xdr:from>
    <xdr:to>
      <xdr:col>78</xdr:col>
      <xdr:colOff>120650</xdr:colOff>
      <xdr:row>74</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126255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7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167640</xdr:rowOff>
    </xdr:from>
    <xdr:to>
      <xdr:col>74</xdr:col>
      <xdr:colOff>31750</xdr:colOff>
      <xdr:row>74</xdr:row>
      <xdr:rowOff>97790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25908</xdr:rowOff>
    </xdr:from>
    <xdr:to>
      <xdr:col>69</xdr:col>
      <xdr:colOff>142875</xdr:colOff>
      <xdr:row>74</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137685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140208</xdr:rowOff>
    </xdr:from>
    <xdr:to>
      <xdr:col>65</xdr:col>
      <xdr:colOff>53975</xdr:colOff>
      <xdr:row>74</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80535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2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69096</xdr:rowOff>
    </xdr:from>
    <xdr:to>
      <xdr:col>29</xdr:col>
      <xdr:colOff>127000</xdr:colOff>
      <xdr:row>17</xdr:row>
      <xdr:rowOff>168308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1371"/>
          <a:ext cx="647700" cy="9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53872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6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168308</xdr:rowOff>
    </xdr:from>
    <xdr:to>
      <xdr:col>26</xdr:col>
      <xdr:colOff>50800</xdr:colOff>
      <xdr:row>18</xdr:row>
      <xdr:rowOff>18514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583"/>
          <a:ext cx="698500" cy="2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18514</xdr:rowOff>
    </xdr:from>
    <xdr:to>
      <xdr:col>22</xdr:col>
      <xdr:colOff>114300</xdr:colOff>
      <xdr:row>18</xdr:row>
      <xdr:rowOff>44178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2239"/>
          <a:ext cx="698500" cy="2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44178</xdr:rowOff>
    </xdr:from>
    <xdr:to>
      <xdr:col>18</xdr:col>
      <xdr:colOff>177800</xdr:colOff>
      <xdr:row>18</xdr:row>
      <xdr:rowOff>108156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7903"/>
          <a:ext cx="698500" cy="6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18296</xdr:rowOff>
    </xdr:from>
    <xdr:to>
      <xdr:col>29</xdr:col>
      <xdr:colOff>177800</xdr:colOff>
      <xdr:row>17</xdr:row>
      <xdr:rowOff>119896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34823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117508</xdr:rowOff>
    </xdr:from>
    <xdr:to>
      <xdr:col>26</xdr:col>
      <xdr:colOff>101600</xdr:colOff>
      <xdr:row>18</xdr:row>
      <xdr:rowOff>47658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139164</xdr:rowOff>
    </xdr:from>
    <xdr:to>
      <xdr:col>22</xdr:col>
      <xdr:colOff>165100</xdr:colOff>
      <xdr:row>18</xdr:row>
      <xdr:rowOff>69314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79491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164828</xdr:rowOff>
    </xdr:from>
    <xdr:to>
      <xdr:col>19</xdr:col>
      <xdr:colOff>38100</xdr:colOff>
      <xdr:row>18</xdr:row>
      <xdr:rowOff>94978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57356</xdr:rowOff>
    </xdr:from>
    <xdr:to>
      <xdr:col>15</xdr:col>
      <xdr:colOff>101600</xdr:colOff>
      <xdr:row>18</xdr:row>
      <xdr:rowOff>158956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143733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193134</xdr:rowOff>
    </xdr:from>
    <xdr:to>
      <xdr:col>29</xdr:col>
      <xdr:colOff>127000</xdr:colOff>
      <xdr:row>35</xdr:row>
      <xdr:rowOff>198453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3484"/>
          <a:ext cx="647700" cy="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193134</xdr:rowOff>
    </xdr:from>
    <xdr:to>
      <xdr:col>26</xdr:col>
      <xdr:colOff>50800</xdr:colOff>
      <xdr:row>35</xdr:row>
      <xdr:rowOff>230358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3484"/>
          <a:ext cx="698500" cy="3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230358</xdr:rowOff>
    </xdr:from>
    <xdr:to>
      <xdr:col>22</xdr:col>
      <xdr:colOff>114300</xdr:colOff>
      <xdr:row>35</xdr:row>
      <xdr:rowOff>269494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0708"/>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269494</xdr:rowOff>
    </xdr:from>
    <xdr:to>
      <xdr:col>18</xdr:col>
      <xdr:colOff>177800</xdr:colOff>
      <xdr:row>35</xdr:row>
      <xdr:rowOff>275963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9844"/>
          <a:ext cx="698500" cy="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147653</xdr:rowOff>
    </xdr:from>
    <xdr:to>
      <xdr:col>29</xdr:col>
      <xdr:colOff>177800</xdr:colOff>
      <xdr:row>35</xdr:row>
      <xdr:rowOff>249253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335630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142334</xdr:rowOff>
    </xdr:from>
    <xdr:to>
      <xdr:col>26</xdr:col>
      <xdr:colOff>101600</xdr:colOff>
      <xdr:row>35</xdr:row>
      <xdr:rowOff>243934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254111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179558</xdr:rowOff>
    </xdr:from>
    <xdr:to>
      <xdr:col>22</xdr:col>
      <xdr:colOff>165100</xdr:colOff>
      <xdr:row>35</xdr:row>
      <xdr:rowOff>281158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291335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218694</xdr:rowOff>
    </xdr:from>
    <xdr:to>
      <xdr:col>19</xdr:col>
      <xdr:colOff>38100</xdr:colOff>
      <xdr:row>35</xdr:row>
      <xdr:rowOff>320294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9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225163</xdr:rowOff>
    </xdr:from>
    <xdr:to>
      <xdr:col>15</xdr:col>
      <xdr:colOff>101600</xdr:colOff>
      <xdr:row>35</xdr:row>
      <xdr:rowOff>326763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336940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245</xdr:rowOff>
    </xdr:from>
    <xdr:to>
      <xdr:col>24</xdr:col>
      <xdr:colOff>63500</xdr:colOff>
      <xdr:row>36</xdr:row>
      <xdr:rowOff>101624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2445"/>
          <a:ext cx="838200" cy="10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101624</xdr:rowOff>
    </xdr:from>
    <xdr:to>
      <xdr:col>19</xdr:col>
      <xdr:colOff>177800</xdr:colOff>
      <xdr:row>36</xdr:row>
      <xdr:rowOff>115715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73824"/>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115715</xdr:rowOff>
    </xdr:from>
    <xdr:to>
      <xdr:col>15</xdr:col>
      <xdr:colOff>50800</xdr:colOff>
      <xdr:row>36</xdr:row>
      <xdr:rowOff>157266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7915"/>
          <a:ext cx="8890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157266</xdr:rowOff>
    </xdr:from>
    <xdr:to>
      <xdr:col>10</xdr:col>
      <xdr:colOff>114300</xdr:colOff>
      <xdr:row>37</xdr:row>
      <xdr:rowOff>169930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29466"/>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120895</xdr:rowOff>
    </xdr:from>
    <xdr:to>
      <xdr:col>24</xdr:col>
      <xdr:colOff>114300</xdr:colOff>
      <xdr:row>36</xdr:row>
      <xdr:rowOff>51045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143772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50824</xdr:rowOff>
    </xdr:from>
    <xdr:to>
      <xdr:col>20</xdr:col>
      <xdr:colOff>38100</xdr:colOff>
      <xdr:row>36</xdr:row>
      <xdr:rowOff>152424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168951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9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64915</xdr:rowOff>
    </xdr:from>
    <xdr:to>
      <xdr:col>15</xdr:col>
      <xdr:colOff>101600</xdr:colOff>
      <xdr:row>36</xdr:row>
      <xdr:rowOff>166515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11592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106466</xdr:rowOff>
    </xdr:from>
    <xdr:to>
      <xdr:col>10</xdr:col>
      <xdr:colOff>165100</xdr:colOff>
      <xdr:row>37</xdr:row>
      <xdr:rowOff>36616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119130</xdr:rowOff>
    </xdr:from>
    <xdr:to>
      <xdr:col>6</xdr:col>
      <xdr:colOff>38100</xdr:colOff>
      <xdr:row>38</xdr:row>
      <xdr:rowOff>49280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65807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12547</xdr:rowOff>
    </xdr:from>
    <xdr:to>
      <xdr:col>24</xdr:col>
      <xdr:colOff>63500</xdr:colOff>
      <xdr:row>58</xdr:row>
      <xdr:rowOff>16525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56647"/>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8068</xdr:rowOff>
    </xdr:from>
    <xdr:to>
      <xdr:col>19</xdr:col>
      <xdr:colOff>177800</xdr:colOff>
      <xdr:row>58</xdr:row>
      <xdr:rowOff>12547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52168"/>
          <a:ext cx="8890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8068</xdr:rowOff>
    </xdr:from>
    <xdr:to>
      <xdr:col>15</xdr:col>
      <xdr:colOff>50800</xdr:colOff>
      <xdr:row>58</xdr:row>
      <xdr:rowOff>31628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52168"/>
          <a:ext cx="889000" cy="2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31628</xdr:rowOff>
    </xdr:from>
    <xdr:to>
      <xdr:col>10</xdr:col>
      <xdr:colOff>114300</xdr:colOff>
      <xdr:row>58</xdr:row>
      <xdr:rowOff>32236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5728"/>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137175</xdr:rowOff>
    </xdr:from>
    <xdr:to>
      <xdr:col>24</xdr:col>
      <xdr:colOff>114300</xdr:colOff>
      <xdr:row>58</xdr:row>
      <xdr:rowOff>67325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133197</xdr:rowOff>
    </xdr:from>
    <xdr:to>
      <xdr:col>20</xdr:col>
      <xdr:colOff>38100</xdr:colOff>
      <xdr:row>58</xdr:row>
      <xdr:rowOff>63347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54474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128718</xdr:rowOff>
    </xdr:from>
    <xdr:to>
      <xdr:col>15</xdr:col>
      <xdr:colOff>101600</xdr:colOff>
      <xdr:row>58</xdr:row>
      <xdr:rowOff>58868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75395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152278</xdr:rowOff>
    </xdr:from>
    <xdr:to>
      <xdr:col>10</xdr:col>
      <xdr:colOff>165100</xdr:colOff>
      <xdr:row>58</xdr:row>
      <xdr:rowOff>82428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98955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70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152886</xdr:rowOff>
    </xdr:from>
    <xdr:to>
      <xdr:col>6</xdr:col>
      <xdr:colOff>38100</xdr:colOff>
      <xdr:row>58</xdr:row>
      <xdr:rowOff>83036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99563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119811</xdr:rowOff>
    </xdr:from>
    <xdr:to>
      <xdr:col>24</xdr:col>
      <xdr:colOff>63500</xdr:colOff>
      <xdr:row>78</xdr:row>
      <xdr:rowOff>134195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92911"/>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80245</xdr:rowOff>
    </xdr:from>
    <xdr:to>
      <xdr:col>19</xdr:col>
      <xdr:colOff>177800</xdr:colOff>
      <xdr:row>78</xdr:row>
      <xdr:rowOff>119811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3345"/>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71825</xdr:rowOff>
    </xdr:from>
    <xdr:to>
      <xdr:col>15</xdr:col>
      <xdr:colOff>50800</xdr:colOff>
      <xdr:row>78</xdr:row>
      <xdr:rowOff>80245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4925"/>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65863</xdr:rowOff>
    </xdr:from>
    <xdr:to>
      <xdr:col>10</xdr:col>
      <xdr:colOff>114300</xdr:colOff>
      <xdr:row>78</xdr:row>
      <xdr:rowOff>71825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3896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83395</xdr:rowOff>
    </xdr:from>
    <xdr:to>
      <xdr:col>24</xdr:col>
      <xdr:colOff>114300</xdr:colOff>
      <xdr:row>79</xdr:row>
      <xdr:rowOff>13545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169772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69011</xdr:rowOff>
    </xdr:from>
    <xdr:to>
      <xdr:col>20</xdr:col>
      <xdr:colOff>38100</xdr:colOff>
      <xdr:row>78</xdr:row>
      <xdr:rowOff>170611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161738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29445</xdr:rowOff>
    </xdr:from>
    <xdr:to>
      <xdr:col>15</xdr:col>
      <xdr:colOff>101600</xdr:colOff>
      <xdr:row>78</xdr:row>
      <xdr:rowOff>131045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122172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21025</xdr:rowOff>
    </xdr:from>
    <xdr:to>
      <xdr:col>10</xdr:col>
      <xdr:colOff>165100</xdr:colOff>
      <xdr:row>78</xdr:row>
      <xdr:rowOff>122625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15063</xdr:rowOff>
    </xdr:from>
    <xdr:to>
      <xdr:col>6</xdr:col>
      <xdr:colOff>38100</xdr:colOff>
      <xdr:row>78</xdr:row>
      <xdr:rowOff>116663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107790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77946</xdr:rowOff>
    </xdr:from>
    <xdr:to>
      <xdr:col>24</xdr:col>
      <xdr:colOff>63500</xdr:colOff>
      <xdr:row>96</xdr:row>
      <xdr:rowOff>145273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37146"/>
          <a:ext cx="838200" cy="6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145273</xdr:rowOff>
    </xdr:from>
    <xdr:to>
      <xdr:col>19</xdr:col>
      <xdr:colOff>177800</xdr:colOff>
      <xdr:row>97</xdr:row>
      <xdr:rowOff>72481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04473"/>
          <a:ext cx="8890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66298</xdr:rowOff>
    </xdr:from>
    <xdr:to>
      <xdr:col>15</xdr:col>
      <xdr:colOff>50800</xdr:colOff>
      <xdr:row>97</xdr:row>
      <xdr:rowOff>72481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96948"/>
          <a:ext cx="8890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11619</xdr:rowOff>
    </xdr:from>
    <xdr:to>
      <xdr:col>10</xdr:col>
      <xdr:colOff>114300</xdr:colOff>
      <xdr:row>97</xdr:row>
      <xdr:rowOff>66298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42269"/>
          <a:ext cx="889000" cy="5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27146</xdr:rowOff>
    </xdr:from>
    <xdr:to>
      <xdr:col>24</xdr:col>
      <xdr:colOff>114300</xdr:colOff>
      <xdr:row>96</xdr:row>
      <xdr:rowOff>128746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50023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94473</xdr:rowOff>
    </xdr:from>
    <xdr:to>
      <xdr:col>20</xdr:col>
      <xdr:colOff>38100</xdr:colOff>
      <xdr:row>97</xdr:row>
      <xdr:rowOff>24623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5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41150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21681</xdr:rowOff>
    </xdr:from>
    <xdr:to>
      <xdr:col>15</xdr:col>
      <xdr:colOff>101600</xdr:colOff>
      <xdr:row>97</xdr:row>
      <xdr:rowOff>123281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114408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15498</xdr:rowOff>
    </xdr:from>
    <xdr:to>
      <xdr:col>10</xdr:col>
      <xdr:colOff>165100</xdr:colOff>
      <xdr:row>97</xdr:row>
      <xdr:rowOff>117098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133625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2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132269</xdr:rowOff>
    </xdr:from>
    <xdr:to>
      <xdr:col>6</xdr:col>
      <xdr:colOff>38100</xdr:colOff>
      <xdr:row>97</xdr:row>
      <xdr:rowOff>62419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78946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34741</xdr:rowOff>
    </xdr:from>
    <xdr:to>
      <xdr:col>55</xdr:col>
      <xdr:colOff>0</xdr:colOff>
      <xdr:row>35</xdr:row>
      <xdr:rowOff>37612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35491"/>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64738</xdr:rowOff>
    </xdr:from>
    <xdr:to>
      <xdr:col>50</xdr:col>
      <xdr:colOff>114300</xdr:colOff>
      <xdr:row>35</xdr:row>
      <xdr:rowOff>37612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94038"/>
          <a:ext cx="889000" cy="14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92201</xdr:rowOff>
    </xdr:from>
    <xdr:to>
      <xdr:col>45</xdr:col>
      <xdr:colOff>177800</xdr:colOff>
      <xdr:row>34</xdr:row>
      <xdr:rowOff>64738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407151"/>
          <a:ext cx="889000" cy="4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92201</xdr:rowOff>
    </xdr:from>
    <xdr:to>
      <xdr:col>41</xdr:col>
      <xdr:colOff>50800</xdr:colOff>
      <xdr:row>35</xdr:row>
      <xdr:rowOff>158532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407151"/>
          <a:ext cx="889000" cy="7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155391</xdr:rowOff>
    </xdr:from>
    <xdr:to>
      <xdr:col>55</xdr:col>
      <xdr:colOff>50800</xdr:colOff>
      <xdr:row>35</xdr:row>
      <xdr:rowOff>85541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133818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158262</xdr:rowOff>
    </xdr:from>
    <xdr:to>
      <xdr:col>50</xdr:col>
      <xdr:colOff>165100</xdr:colOff>
      <xdr:row>35</xdr:row>
      <xdr:rowOff>88412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79539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8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13938</xdr:rowOff>
    </xdr:from>
    <xdr:to>
      <xdr:col>46</xdr:col>
      <xdr:colOff>38100</xdr:colOff>
      <xdr:row>34</xdr:row>
      <xdr:rowOff>115538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132065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41401</xdr:rowOff>
    </xdr:from>
    <xdr:to>
      <xdr:col>41</xdr:col>
      <xdr:colOff>101600</xdr:colOff>
      <xdr:row>31</xdr:row>
      <xdr:rowOff>143001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159528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13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107732</xdr:rowOff>
    </xdr:from>
    <xdr:to>
      <xdr:col>36</xdr:col>
      <xdr:colOff>165100</xdr:colOff>
      <xdr:row>36</xdr:row>
      <xdr:rowOff>37882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54409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27702</xdr:rowOff>
    </xdr:from>
    <xdr:to>
      <xdr:col>55</xdr:col>
      <xdr:colOff>0</xdr:colOff>
      <xdr:row>58</xdr:row>
      <xdr:rowOff>83592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1802"/>
          <a:ext cx="838200" cy="5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27702</xdr:rowOff>
    </xdr:from>
    <xdr:to>
      <xdr:col>50</xdr:col>
      <xdr:colOff>114300</xdr:colOff>
      <xdr:row>58</xdr:row>
      <xdr:rowOff>98452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1802"/>
          <a:ext cx="889000" cy="7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88881</xdr:rowOff>
    </xdr:from>
    <xdr:to>
      <xdr:col>45</xdr:col>
      <xdr:colOff>177800</xdr:colOff>
      <xdr:row>58</xdr:row>
      <xdr:rowOff>98452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2981"/>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78677</xdr:rowOff>
    </xdr:from>
    <xdr:to>
      <xdr:col>41</xdr:col>
      <xdr:colOff>50800</xdr:colOff>
      <xdr:row>58</xdr:row>
      <xdr:rowOff>88881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2777"/>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32792</xdr:rowOff>
    </xdr:from>
    <xdr:to>
      <xdr:col>55</xdr:col>
      <xdr:colOff>50800</xdr:colOff>
      <xdr:row>58</xdr:row>
      <xdr:rowOff>134392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11219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148352</xdr:rowOff>
    </xdr:from>
    <xdr:to>
      <xdr:col>50</xdr:col>
      <xdr:colOff>165100</xdr:colOff>
      <xdr:row>58</xdr:row>
      <xdr:rowOff>78502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95029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9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47652</xdr:rowOff>
    </xdr:from>
    <xdr:to>
      <xdr:col>46</xdr:col>
      <xdr:colOff>38100</xdr:colOff>
      <xdr:row>58</xdr:row>
      <xdr:rowOff>149252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140379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8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38081</xdr:rowOff>
    </xdr:from>
    <xdr:to>
      <xdr:col>41</xdr:col>
      <xdr:colOff>101600</xdr:colOff>
      <xdr:row>58</xdr:row>
      <xdr:rowOff>139681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130808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27877</xdr:rowOff>
    </xdr:from>
    <xdr:to>
      <xdr:col>36</xdr:col>
      <xdr:colOff>165100</xdr:colOff>
      <xdr:row>58</xdr:row>
      <xdr:rowOff>129477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120604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98980</xdr:rowOff>
    </xdr:from>
    <xdr:to>
      <xdr:col>55</xdr:col>
      <xdr:colOff>0</xdr:colOff>
      <xdr:row>78</xdr:row>
      <xdr:rowOff>120876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2080"/>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98980</xdr:rowOff>
    </xdr:from>
    <xdr:to>
      <xdr:col>50</xdr:col>
      <xdr:colOff>114300</xdr:colOff>
      <xdr:row>78</xdr:row>
      <xdr:rowOff>161840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2080"/>
          <a:ext cx="8890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135285</xdr:rowOff>
    </xdr:from>
    <xdr:to>
      <xdr:col>45</xdr:col>
      <xdr:colOff>177800</xdr:colOff>
      <xdr:row>78</xdr:row>
      <xdr:rowOff>161840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385"/>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99994</xdr:rowOff>
    </xdr:from>
    <xdr:to>
      <xdr:col>41</xdr:col>
      <xdr:colOff>50800</xdr:colOff>
      <xdr:row>78</xdr:row>
      <xdr:rowOff>135285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3094"/>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70076</xdr:rowOff>
    </xdr:from>
    <xdr:to>
      <xdr:col>55</xdr:col>
      <xdr:colOff>50800</xdr:colOff>
      <xdr:row>79</xdr:row>
      <xdr:rowOff>226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29453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48180</xdr:rowOff>
    </xdr:from>
    <xdr:to>
      <xdr:col>50</xdr:col>
      <xdr:colOff>165100</xdr:colOff>
      <xdr:row>78</xdr:row>
      <xdr:rowOff>149780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166307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111040</xdr:rowOff>
    </xdr:from>
    <xdr:to>
      <xdr:col>46</xdr:col>
      <xdr:colOff>38100</xdr:colOff>
      <xdr:row>79</xdr:row>
      <xdr:rowOff>41190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57717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84485</xdr:rowOff>
    </xdr:from>
    <xdr:to>
      <xdr:col>41</xdr:col>
      <xdr:colOff>101600</xdr:colOff>
      <xdr:row>79</xdr:row>
      <xdr:rowOff>14635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31162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49194</xdr:rowOff>
    </xdr:from>
    <xdr:to>
      <xdr:col>36</xdr:col>
      <xdr:colOff>165100</xdr:colOff>
      <xdr:row>78</xdr:row>
      <xdr:rowOff>150794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167321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170366</xdr:rowOff>
    </xdr:from>
    <xdr:to>
      <xdr:col>55</xdr:col>
      <xdr:colOff>0</xdr:colOff>
      <xdr:row>98</xdr:row>
      <xdr:rowOff>24512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1016"/>
          <a:ext cx="8382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115488</xdr:rowOff>
    </xdr:from>
    <xdr:to>
      <xdr:col>50</xdr:col>
      <xdr:colOff>114300</xdr:colOff>
      <xdr:row>97</xdr:row>
      <xdr:rowOff>170366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46138"/>
          <a:ext cx="889000" cy="5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115488</xdr:rowOff>
    </xdr:from>
    <xdr:to>
      <xdr:col>45</xdr:col>
      <xdr:colOff>177800</xdr:colOff>
      <xdr:row>97</xdr:row>
      <xdr:rowOff>157040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6138"/>
          <a:ext cx="889000" cy="4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157040</xdr:rowOff>
    </xdr:from>
    <xdr:to>
      <xdr:col>41</xdr:col>
      <xdr:colOff>50800</xdr:colOff>
      <xdr:row>98</xdr:row>
      <xdr:rowOff>35416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7690"/>
          <a:ext cx="889000" cy="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145162</xdr:rowOff>
    </xdr:from>
    <xdr:to>
      <xdr:col>55</xdr:col>
      <xdr:colOff>50800</xdr:colOff>
      <xdr:row>98</xdr:row>
      <xdr:rowOff>75312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123589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119566</xdr:rowOff>
    </xdr:from>
    <xdr:to>
      <xdr:col>50</xdr:col>
      <xdr:colOff>165100</xdr:colOff>
      <xdr:row>98</xdr:row>
      <xdr:rowOff>49716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64688</xdr:rowOff>
    </xdr:from>
    <xdr:to>
      <xdr:col>46</xdr:col>
      <xdr:colOff>38100</xdr:colOff>
      <xdr:row>97</xdr:row>
      <xdr:rowOff>166288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157415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106240</xdr:rowOff>
    </xdr:from>
    <xdr:to>
      <xdr:col>41</xdr:col>
      <xdr:colOff>101600</xdr:colOff>
      <xdr:row>98</xdr:row>
      <xdr:rowOff>36390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156066</xdr:rowOff>
    </xdr:from>
    <xdr:to>
      <xdr:col>36</xdr:col>
      <xdr:colOff>165100</xdr:colOff>
      <xdr:row>98</xdr:row>
      <xdr:rowOff>86216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63164</xdr:rowOff>
    </xdr:from>
    <xdr:to>
      <xdr:col>85</xdr:col>
      <xdr:colOff>127000</xdr:colOff>
      <xdr:row>38</xdr:row>
      <xdr:rowOff>98849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78264"/>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52050</xdr:rowOff>
    </xdr:from>
    <xdr:to>
      <xdr:col>81</xdr:col>
      <xdr:colOff>50800</xdr:colOff>
      <xdr:row>38</xdr:row>
      <xdr:rowOff>63164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67150"/>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52050</xdr:rowOff>
    </xdr:from>
    <xdr:to>
      <xdr:col>76</xdr:col>
      <xdr:colOff>114300</xdr:colOff>
      <xdr:row>38</xdr:row>
      <xdr:rowOff>111934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67150"/>
          <a:ext cx="889000" cy="5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57966</xdr:rowOff>
    </xdr:from>
    <xdr:to>
      <xdr:col>71</xdr:col>
      <xdr:colOff>177800</xdr:colOff>
      <xdr:row>38</xdr:row>
      <xdr:rowOff>111934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3066"/>
          <a:ext cx="889000" cy="5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48049</xdr:rowOff>
    </xdr:from>
    <xdr:to>
      <xdr:col>85</xdr:col>
      <xdr:colOff>177800</xdr:colOff>
      <xdr:row>38</xdr:row>
      <xdr:rowOff>149649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12364</xdr:rowOff>
    </xdr:from>
    <xdr:to>
      <xdr:col>81</xdr:col>
      <xdr:colOff>101600</xdr:colOff>
      <xdr:row>38</xdr:row>
      <xdr:rowOff>113964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130492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1250</xdr:rowOff>
    </xdr:from>
    <xdr:to>
      <xdr:col>76</xdr:col>
      <xdr:colOff>165100</xdr:colOff>
      <xdr:row>38</xdr:row>
      <xdr:rowOff>102850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119377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61134</xdr:rowOff>
    </xdr:from>
    <xdr:to>
      <xdr:col>72</xdr:col>
      <xdr:colOff>38100</xdr:colOff>
      <xdr:row>38</xdr:row>
      <xdr:rowOff>162734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153861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7166</xdr:rowOff>
    </xdr:from>
    <xdr:to>
      <xdr:col>67</xdr:col>
      <xdr:colOff>101600</xdr:colOff>
      <xdr:row>38</xdr:row>
      <xdr:rowOff>108766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125293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9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68574</xdr:rowOff>
    </xdr:from>
    <xdr:to>
      <xdr:col>85</xdr:col>
      <xdr:colOff>127000</xdr:colOff>
      <xdr:row>76</xdr:row>
      <xdr:rowOff>81755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98774"/>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68574</xdr:rowOff>
    </xdr:from>
    <xdr:to>
      <xdr:col>81</xdr:col>
      <xdr:colOff>50800</xdr:colOff>
      <xdr:row>76</xdr:row>
      <xdr:rowOff>90213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98774"/>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90213</xdr:rowOff>
    </xdr:from>
    <xdr:to>
      <xdr:col>76</xdr:col>
      <xdr:colOff>114300</xdr:colOff>
      <xdr:row>76</xdr:row>
      <xdr:rowOff>98712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20413"/>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97715</xdr:rowOff>
    </xdr:from>
    <xdr:to>
      <xdr:col>71</xdr:col>
      <xdr:colOff>177800</xdr:colOff>
      <xdr:row>76</xdr:row>
      <xdr:rowOff>98712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2791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30955</xdr:rowOff>
    </xdr:from>
    <xdr:to>
      <xdr:col>85</xdr:col>
      <xdr:colOff>177800</xdr:colOff>
      <xdr:row>76</xdr:row>
      <xdr:rowOff>132555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53832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17774</xdr:rowOff>
    </xdr:from>
    <xdr:to>
      <xdr:col>81</xdr:col>
      <xdr:colOff>101600</xdr:colOff>
      <xdr:row>76</xdr:row>
      <xdr:rowOff>119374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135900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39413</xdr:rowOff>
    </xdr:from>
    <xdr:to>
      <xdr:col>76</xdr:col>
      <xdr:colOff>165100</xdr:colOff>
      <xdr:row>76</xdr:row>
      <xdr:rowOff>141013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157539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47912</xdr:rowOff>
    </xdr:from>
    <xdr:to>
      <xdr:col>72</xdr:col>
      <xdr:colOff>38100</xdr:colOff>
      <xdr:row>76</xdr:row>
      <xdr:rowOff>149512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166039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46915</xdr:rowOff>
    </xdr:from>
    <xdr:to>
      <xdr:col>67</xdr:col>
      <xdr:colOff>101600</xdr:colOff>
      <xdr:row>76</xdr:row>
      <xdr:rowOff>148515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165042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150490</xdr:rowOff>
    </xdr:from>
    <xdr:to>
      <xdr:col>85</xdr:col>
      <xdr:colOff>127000</xdr:colOff>
      <xdr:row>99</xdr:row>
      <xdr:rowOff>23777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52590"/>
          <a:ext cx="8382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2156</xdr:rowOff>
    </xdr:from>
    <xdr:to>
      <xdr:col>81</xdr:col>
      <xdr:colOff>50800</xdr:colOff>
      <xdr:row>99</xdr:row>
      <xdr:rowOff>23777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5706"/>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2156</xdr:rowOff>
    </xdr:from>
    <xdr:to>
      <xdr:col>76</xdr:col>
      <xdr:colOff>114300</xdr:colOff>
      <xdr:row>99</xdr:row>
      <xdr:rowOff>49899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5706"/>
          <a:ext cx="889000" cy="4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46982</xdr:rowOff>
    </xdr:from>
    <xdr:to>
      <xdr:col>71</xdr:col>
      <xdr:colOff>177800</xdr:colOff>
      <xdr:row>99</xdr:row>
      <xdr:rowOff>49899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0532"/>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99690</xdr:rowOff>
    </xdr:from>
    <xdr:to>
      <xdr:col>85</xdr:col>
      <xdr:colOff>177800</xdr:colOff>
      <xdr:row>99</xdr:row>
      <xdr:rowOff>29840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59067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144427</xdr:rowOff>
    </xdr:from>
    <xdr:to>
      <xdr:col>81</xdr:col>
      <xdr:colOff>101600</xdr:colOff>
      <xdr:row>99</xdr:row>
      <xdr:rowOff>74577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65704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122806</xdr:rowOff>
    </xdr:from>
    <xdr:to>
      <xdr:col>76</xdr:col>
      <xdr:colOff>165100</xdr:colOff>
      <xdr:row>99</xdr:row>
      <xdr:rowOff>52956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44083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170549</xdr:rowOff>
    </xdr:from>
    <xdr:to>
      <xdr:col>72</xdr:col>
      <xdr:colOff>38100</xdr:colOff>
      <xdr:row>99</xdr:row>
      <xdr:rowOff>100699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91826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167632</xdr:rowOff>
    </xdr:from>
    <xdr:to>
      <xdr:col>67</xdr:col>
      <xdr:colOff>101600</xdr:colOff>
      <xdr:row>99</xdr:row>
      <xdr:rowOff>97782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114309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159417</xdr:rowOff>
    </xdr:from>
    <xdr:to>
      <xdr:col>116</xdr:col>
      <xdr:colOff>63500</xdr:colOff>
      <xdr:row>58</xdr:row>
      <xdr:rowOff>161989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3517"/>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161989</xdr:rowOff>
    </xdr:from>
    <xdr:to>
      <xdr:col>111</xdr:col>
      <xdr:colOff>177800</xdr:colOff>
      <xdr:row>58</xdr:row>
      <xdr:rowOff>163493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608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163417</xdr:rowOff>
    </xdr:from>
    <xdr:to>
      <xdr:col>107</xdr:col>
      <xdr:colOff>50800</xdr:colOff>
      <xdr:row>58</xdr:row>
      <xdr:rowOff>163493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075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163417</xdr:rowOff>
    </xdr:from>
    <xdr:to>
      <xdr:col>102</xdr:col>
      <xdr:colOff>114300</xdr:colOff>
      <xdr:row>58</xdr:row>
      <xdr:rowOff>166103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7517"/>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108617</xdr:rowOff>
    </xdr:from>
    <xdr:to>
      <xdr:col>116</xdr:col>
      <xdr:colOff>114300</xdr:colOff>
      <xdr:row>59</xdr:row>
      <xdr:rowOff>38767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67994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111189</xdr:rowOff>
    </xdr:from>
    <xdr:to>
      <xdr:col>112</xdr:col>
      <xdr:colOff>38100</xdr:colOff>
      <xdr:row>59</xdr:row>
      <xdr:rowOff>41339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32466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112693</xdr:rowOff>
    </xdr:from>
    <xdr:to>
      <xdr:col>107</xdr:col>
      <xdr:colOff>101600</xdr:colOff>
      <xdr:row>59</xdr:row>
      <xdr:rowOff>42843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33970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112617</xdr:rowOff>
    </xdr:from>
    <xdr:to>
      <xdr:col>102</xdr:col>
      <xdr:colOff>165100</xdr:colOff>
      <xdr:row>59</xdr:row>
      <xdr:rowOff>42767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33894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115303</xdr:rowOff>
    </xdr:from>
    <xdr:to>
      <xdr:col>98</xdr:col>
      <xdr:colOff>38100</xdr:colOff>
      <xdr:row>59</xdr:row>
      <xdr:rowOff>45453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5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105704</xdr:rowOff>
    </xdr:from>
    <xdr:to>
      <xdr:col>116</xdr:col>
      <xdr:colOff>63500</xdr:colOff>
      <xdr:row>74</xdr:row>
      <xdr:rowOff>125864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93004"/>
          <a:ext cx="8382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125864</xdr:rowOff>
    </xdr:from>
    <xdr:to>
      <xdr:col>111</xdr:col>
      <xdr:colOff>177800</xdr:colOff>
      <xdr:row>75</xdr:row>
      <xdr:rowOff>91760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13164"/>
          <a:ext cx="889000" cy="1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91760</xdr:rowOff>
    </xdr:from>
    <xdr:to>
      <xdr:col>107</xdr:col>
      <xdr:colOff>50800</xdr:colOff>
      <xdr:row>75</xdr:row>
      <xdr:rowOff>155670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50510"/>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155670</xdr:rowOff>
    </xdr:from>
    <xdr:to>
      <xdr:col>102</xdr:col>
      <xdr:colOff>114300</xdr:colOff>
      <xdr:row>76</xdr:row>
      <xdr:rowOff>59951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14420"/>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54904</xdr:rowOff>
    </xdr:from>
    <xdr:to>
      <xdr:col>116</xdr:col>
      <xdr:colOff>114300</xdr:colOff>
      <xdr:row>74</xdr:row>
      <xdr:rowOff>156504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77781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9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75064</xdr:rowOff>
    </xdr:from>
    <xdr:to>
      <xdr:col>112</xdr:col>
      <xdr:colOff>38100</xdr:colOff>
      <xdr:row>75</xdr:row>
      <xdr:rowOff>5214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21741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3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40960</xdr:rowOff>
    </xdr:from>
    <xdr:to>
      <xdr:col>107</xdr:col>
      <xdr:colOff>101600</xdr:colOff>
      <xdr:row>75</xdr:row>
      <xdr:rowOff>142560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159087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104870</xdr:rowOff>
    </xdr:from>
    <xdr:to>
      <xdr:col>102</xdr:col>
      <xdr:colOff>165100</xdr:colOff>
      <xdr:row>76</xdr:row>
      <xdr:rowOff>35020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51547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9151</xdr:rowOff>
    </xdr:from>
    <xdr:to>
      <xdr:col>98</xdr:col>
      <xdr:colOff>38100</xdr:colOff>
      <xdr:row>76</xdr:row>
      <xdr:rowOff>110751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127278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114,362</a:t>
          </a:r>
          <a:r>
            <a:rPr kumimoji="1" lang="ja-JP" altLang="en-US" sz="1300">
              <a:latin typeface="ＭＳ Ｐゴシック" panose="020B0600070205080204" pitchFamily="50" charset="-128"/>
              <a:ea typeface="ＭＳ Ｐゴシック" panose="020B0600070205080204" pitchFamily="50" charset="-128"/>
            </a:rPr>
            <a:t>円の数値は類似団体</a:t>
          </a:r>
          <a:r>
            <a:rPr kumimoji="1" lang="en-US" altLang="ja-JP" sz="1300">
              <a:latin typeface="ＭＳ Ｐゴシック" panose="020B0600070205080204" pitchFamily="50" charset="-128"/>
              <a:ea typeface="ＭＳ Ｐゴシック" panose="020B0600070205080204" pitchFamily="50" charset="-128"/>
            </a:rPr>
            <a:t>127,917</a:t>
          </a:r>
          <a:r>
            <a:rPr kumimoji="1" lang="ja-JP" altLang="en-US" sz="1300">
              <a:latin typeface="ＭＳ Ｐゴシック" panose="020B0600070205080204" pitchFamily="50" charset="-128"/>
              <a:ea typeface="ＭＳ Ｐゴシック" panose="020B0600070205080204" pitchFamily="50" charset="-128"/>
            </a:rPr>
            <a:t>円と比較すると少ないが、うち新規整備の数字は類似団体より高くなっており、要因は令和７年度に開庁する新庁舎建設事業に係るものである。このため、うち更新整備に係る建設費は抑制傾向にあり、学校建設が終了する令和９年度までこの傾向が続く見込みである。繰出金については、類似団体</a:t>
          </a:r>
          <a:r>
            <a:rPr kumimoji="1" lang="en-US" altLang="ja-JP" sz="1300">
              <a:latin typeface="ＭＳ Ｐゴシック" panose="020B0600070205080204" pitchFamily="50" charset="-128"/>
              <a:ea typeface="ＭＳ Ｐゴシック" panose="020B0600070205080204" pitchFamily="50" charset="-128"/>
            </a:rPr>
            <a:t>71,284</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108,123</a:t>
          </a:r>
          <a:r>
            <a:rPr kumimoji="1" lang="ja-JP" altLang="en-US" sz="1300">
              <a:latin typeface="ＭＳ Ｐゴシック" panose="020B0600070205080204" pitchFamily="50" charset="-128"/>
              <a:ea typeface="ＭＳ Ｐゴシック" panose="020B0600070205080204" pitchFamily="50" charset="-128"/>
            </a:rPr>
            <a:t>円と高い数字であるが、簡易水道事業会計に対する繰出金が大きく、今後も施設の老朽化等に対する維持修繕等の工事費が増加する見込みである、将来的に水道料金など水道事業における自主財源の見直し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積立金については、庁舎建設、学校建設のための目的基金に積み立てをしているため金額が増加してきているが、庁舎建設、学校建設が本格化する令和６年度からは基金繰入が増加する見込みである。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57531</xdr:rowOff>
    </xdr:from>
    <xdr:to>
      <xdr:col>24</xdr:col>
      <xdr:colOff>63500</xdr:colOff>
      <xdr:row>37</xdr:row>
      <xdr:rowOff>109347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1181"/>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109347</xdr:rowOff>
    </xdr:from>
    <xdr:to>
      <xdr:col>19</xdr:col>
      <xdr:colOff>177800</xdr:colOff>
      <xdr:row>38</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52997"/>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67691</xdr:rowOff>
    </xdr:from>
    <xdr:to>
      <xdr:col>15</xdr:col>
      <xdr:colOff>50800</xdr:colOff>
      <xdr:row>38</xdr:row>
      <xdr:rowOff>72390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279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165354</xdr:rowOff>
    </xdr:from>
    <xdr:to>
      <xdr:col>10</xdr:col>
      <xdr:colOff>114300</xdr:colOff>
      <xdr:row>38</xdr:row>
      <xdr:rowOff>72390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9004"/>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xdr:rowOff>
    </xdr:from>
    <xdr:to>
      <xdr:col>24</xdr:col>
      <xdr:colOff>114300</xdr:colOff>
      <xdr:row>37</xdr:row>
      <xdr:rowOff>108331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58547</xdr:rowOff>
    </xdr:from>
    <xdr:to>
      <xdr:col>20</xdr:col>
      <xdr:colOff>38100</xdr:colOff>
      <xdr:row>37</xdr:row>
      <xdr:rowOff>160147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151274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16891</xdr:rowOff>
    </xdr:from>
    <xdr:to>
      <xdr:col>15</xdr:col>
      <xdr:colOff>101600</xdr:colOff>
      <xdr:row>38</xdr:row>
      <xdr:rowOff>118491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109618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21590</xdr:rowOff>
    </xdr:from>
    <xdr:to>
      <xdr:col>10</xdr:col>
      <xdr:colOff>165100</xdr:colOff>
      <xdr:row>38</xdr:row>
      <xdr:rowOff>123190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114317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114554</xdr:rowOff>
    </xdr:from>
    <xdr:to>
      <xdr:col>6</xdr:col>
      <xdr:colOff>38100</xdr:colOff>
      <xdr:row>38</xdr:row>
      <xdr:rowOff>44704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35831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56429</xdr:rowOff>
    </xdr:from>
    <xdr:to>
      <xdr:col>24</xdr:col>
      <xdr:colOff>63500</xdr:colOff>
      <xdr:row>58</xdr:row>
      <xdr:rowOff>56900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0529"/>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56429</xdr:rowOff>
    </xdr:from>
    <xdr:to>
      <xdr:col>19</xdr:col>
      <xdr:colOff>177800</xdr:colOff>
      <xdr:row>58</xdr:row>
      <xdr:rowOff>68353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0529"/>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29985</xdr:rowOff>
    </xdr:from>
    <xdr:to>
      <xdr:col>15</xdr:col>
      <xdr:colOff>50800</xdr:colOff>
      <xdr:row>58</xdr:row>
      <xdr:rowOff>68353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4085"/>
          <a:ext cx="889000" cy="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29985</xdr:rowOff>
    </xdr:from>
    <xdr:to>
      <xdr:col>10</xdr:col>
      <xdr:colOff>114300</xdr:colOff>
      <xdr:row>58</xdr:row>
      <xdr:rowOff>87531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4085"/>
          <a:ext cx="889000" cy="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6100</xdr:rowOff>
    </xdr:from>
    <xdr:to>
      <xdr:col>24</xdr:col>
      <xdr:colOff>114300</xdr:colOff>
      <xdr:row>58</xdr:row>
      <xdr:rowOff>107700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5629</xdr:rowOff>
    </xdr:from>
    <xdr:to>
      <xdr:col>20</xdr:col>
      <xdr:colOff>38100</xdr:colOff>
      <xdr:row>58</xdr:row>
      <xdr:rowOff>107229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98356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17553</xdr:rowOff>
    </xdr:from>
    <xdr:to>
      <xdr:col>15</xdr:col>
      <xdr:colOff>101600</xdr:colOff>
      <xdr:row>58</xdr:row>
      <xdr:rowOff>119153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110280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150635</xdr:rowOff>
    </xdr:from>
    <xdr:to>
      <xdr:col>10</xdr:col>
      <xdr:colOff>165100</xdr:colOff>
      <xdr:row>58</xdr:row>
      <xdr:rowOff>80785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71912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36731</xdr:rowOff>
    </xdr:from>
    <xdr:to>
      <xdr:col>6</xdr:col>
      <xdr:colOff>38100</xdr:colOff>
      <xdr:row>58</xdr:row>
      <xdr:rowOff>138331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129458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13295</xdr:rowOff>
    </xdr:from>
    <xdr:to>
      <xdr:col>24</xdr:col>
      <xdr:colOff>63500</xdr:colOff>
      <xdr:row>75</xdr:row>
      <xdr:rowOff>74263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72045"/>
          <a:ext cx="838200" cy="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34316</xdr:rowOff>
    </xdr:from>
    <xdr:to>
      <xdr:col>19</xdr:col>
      <xdr:colOff>177800</xdr:colOff>
      <xdr:row>75</xdr:row>
      <xdr:rowOff>74263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93066"/>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34316</xdr:rowOff>
    </xdr:from>
    <xdr:to>
      <xdr:col>15</xdr:col>
      <xdr:colOff>50800</xdr:colOff>
      <xdr:row>76</xdr:row>
      <xdr:rowOff>23417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93066"/>
          <a:ext cx="889000" cy="16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18307</xdr:rowOff>
    </xdr:from>
    <xdr:to>
      <xdr:col>10</xdr:col>
      <xdr:colOff>114300</xdr:colOff>
      <xdr:row>76</xdr:row>
      <xdr:rowOff>23417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48507"/>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133945</xdr:rowOff>
    </xdr:from>
    <xdr:to>
      <xdr:col>24</xdr:col>
      <xdr:colOff>114300</xdr:colOff>
      <xdr:row>75</xdr:row>
      <xdr:rowOff>64095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156822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7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23463</xdr:rowOff>
    </xdr:from>
    <xdr:to>
      <xdr:col>20</xdr:col>
      <xdr:colOff>38100</xdr:colOff>
      <xdr:row>75</xdr:row>
      <xdr:rowOff>125063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116191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97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154966</xdr:rowOff>
    </xdr:from>
    <xdr:to>
      <xdr:col>15</xdr:col>
      <xdr:colOff>101600</xdr:colOff>
      <xdr:row>75</xdr:row>
      <xdr:rowOff>85116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101643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1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144067</xdr:rowOff>
    </xdr:from>
    <xdr:to>
      <xdr:col>10</xdr:col>
      <xdr:colOff>165100</xdr:colOff>
      <xdr:row>76</xdr:row>
      <xdr:rowOff>74217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9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138957</xdr:rowOff>
    </xdr:from>
    <xdr:to>
      <xdr:col>6</xdr:col>
      <xdr:colOff>38100</xdr:colOff>
      <xdr:row>76</xdr:row>
      <xdr:rowOff>69107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9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23107</xdr:rowOff>
    </xdr:from>
    <xdr:to>
      <xdr:col>24</xdr:col>
      <xdr:colOff>63500</xdr:colOff>
      <xdr:row>95</xdr:row>
      <xdr:rowOff>47506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0857"/>
          <a:ext cx="8382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23107</xdr:rowOff>
    </xdr:from>
    <xdr:to>
      <xdr:col>19</xdr:col>
      <xdr:colOff>177800</xdr:colOff>
      <xdr:row>95</xdr:row>
      <xdr:rowOff>87678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0857"/>
          <a:ext cx="889000" cy="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87678</xdr:rowOff>
    </xdr:from>
    <xdr:to>
      <xdr:col>15</xdr:col>
      <xdr:colOff>50800</xdr:colOff>
      <xdr:row>96</xdr:row>
      <xdr:rowOff>44328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75428"/>
          <a:ext cx="88900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44328</xdr:rowOff>
    </xdr:from>
    <xdr:to>
      <xdr:col>10</xdr:col>
      <xdr:colOff>114300</xdr:colOff>
      <xdr:row>96</xdr:row>
      <xdr:rowOff>98110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03528"/>
          <a:ext cx="889000" cy="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168156</xdr:rowOff>
    </xdr:from>
    <xdr:to>
      <xdr:col>24</xdr:col>
      <xdr:colOff>114300</xdr:colOff>
      <xdr:row>95</xdr:row>
      <xdr:rowOff>98306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19583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143757</xdr:rowOff>
    </xdr:from>
    <xdr:to>
      <xdr:col>20</xdr:col>
      <xdr:colOff>38100</xdr:colOff>
      <xdr:row>95</xdr:row>
      <xdr:rowOff>73907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90434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36878</xdr:rowOff>
    </xdr:from>
    <xdr:to>
      <xdr:col>15</xdr:col>
      <xdr:colOff>101600</xdr:colOff>
      <xdr:row>95</xdr:row>
      <xdr:rowOff>138478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155005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164978</xdr:rowOff>
    </xdr:from>
    <xdr:to>
      <xdr:col>10</xdr:col>
      <xdr:colOff>165100</xdr:colOff>
      <xdr:row>96</xdr:row>
      <xdr:rowOff>95128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86255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47310</xdr:rowOff>
    </xdr:from>
    <xdr:to>
      <xdr:col>6</xdr:col>
      <xdr:colOff>38100</xdr:colOff>
      <xdr:row>96</xdr:row>
      <xdr:rowOff>148910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140037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74778</xdr:rowOff>
    </xdr:from>
    <xdr:to>
      <xdr:col>55</xdr:col>
      <xdr:colOff>0</xdr:colOff>
      <xdr:row>38</xdr:row>
      <xdr:rowOff>77064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898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77064</xdr:rowOff>
    </xdr:from>
    <xdr:to>
      <xdr:col>50</xdr:col>
      <xdr:colOff>114300</xdr:colOff>
      <xdr:row>38</xdr:row>
      <xdr:rowOff>78892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5921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78892</xdr:rowOff>
    </xdr:from>
    <xdr:to>
      <xdr:col>45</xdr:col>
      <xdr:colOff>177800</xdr:colOff>
      <xdr:row>38</xdr:row>
      <xdr:rowOff>81179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59399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81179</xdr:rowOff>
    </xdr:from>
    <xdr:to>
      <xdr:col>41</xdr:col>
      <xdr:colOff>50800</xdr:colOff>
      <xdr:row>38</xdr:row>
      <xdr:rowOff>81635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5962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23978</xdr:rowOff>
    </xdr:from>
    <xdr:to>
      <xdr:col>55</xdr:col>
      <xdr:colOff>50800</xdr:colOff>
      <xdr:row>38</xdr:row>
      <xdr:rowOff>125578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110355</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118991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28092</xdr:rowOff>
    </xdr:from>
    <xdr:to>
      <xdr:col>46</xdr:col>
      <xdr:colOff>38100</xdr:colOff>
      <xdr:row>38</xdr:row>
      <xdr:rowOff>129692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30379</xdr:rowOff>
    </xdr:from>
    <xdr:to>
      <xdr:col>41</xdr:col>
      <xdr:colOff>101600</xdr:colOff>
      <xdr:row>38</xdr:row>
      <xdr:rowOff>131979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123106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30835</xdr:rowOff>
    </xdr:from>
    <xdr:to>
      <xdr:col>36</xdr:col>
      <xdr:colOff>165100</xdr:colOff>
      <xdr:row>38</xdr:row>
      <xdr:rowOff>132435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123562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6464</xdr:rowOff>
    </xdr:from>
    <xdr:to>
      <xdr:col>55</xdr:col>
      <xdr:colOff>0</xdr:colOff>
      <xdr:row>55</xdr:row>
      <xdr:rowOff>39733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36214"/>
          <a:ext cx="8382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7500</xdr:rowOff>
    </xdr:from>
    <xdr:to>
      <xdr:col>50</xdr:col>
      <xdr:colOff>114300</xdr:colOff>
      <xdr:row>55</xdr:row>
      <xdr:rowOff>39733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437250"/>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7500</xdr:rowOff>
    </xdr:from>
    <xdr:to>
      <xdr:col>45</xdr:col>
      <xdr:colOff>177800</xdr:colOff>
      <xdr:row>55</xdr:row>
      <xdr:rowOff>16515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437250"/>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16515</xdr:rowOff>
    </xdr:from>
    <xdr:to>
      <xdr:col>41</xdr:col>
      <xdr:colOff>50800</xdr:colOff>
      <xdr:row>55</xdr:row>
      <xdr:rowOff>106858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446265"/>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127114</xdr:rowOff>
    </xdr:from>
    <xdr:to>
      <xdr:col>55</xdr:col>
      <xdr:colOff>50800</xdr:colOff>
      <xdr:row>55</xdr:row>
      <xdr:rowOff>57264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149991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160383</xdr:rowOff>
    </xdr:from>
    <xdr:to>
      <xdr:col>50</xdr:col>
      <xdr:colOff>165100</xdr:colOff>
      <xdr:row>55</xdr:row>
      <xdr:rowOff>90533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107060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128150</xdr:rowOff>
    </xdr:from>
    <xdr:to>
      <xdr:col>46</xdr:col>
      <xdr:colOff>38100</xdr:colOff>
      <xdr:row>55</xdr:row>
      <xdr:rowOff>58300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3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74827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1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137165</xdr:rowOff>
    </xdr:from>
    <xdr:to>
      <xdr:col>41</xdr:col>
      <xdr:colOff>101600</xdr:colOff>
      <xdr:row>55</xdr:row>
      <xdr:rowOff>67315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3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83842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1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56058</xdr:rowOff>
    </xdr:from>
    <xdr:to>
      <xdr:col>36</xdr:col>
      <xdr:colOff>165100</xdr:colOff>
      <xdr:row>55</xdr:row>
      <xdr:rowOff>157658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2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67847</xdr:rowOff>
    </xdr:from>
    <xdr:to>
      <xdr:col>55</xdr:col>
      <xdr:colOff>0</xdr:colOff>
      <xdr:row>76</xdr:row>
      <xdr:rowOff>136399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98047"/>
          <a:ext cx="838200" cy="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145031</xdr:rowOff>
    </xdr:from>
    <xdr:to>
      <xdr:col>50</xdr:col>
      <xdr:colOff>114300</xdr:colOff>
      <xdr:row>76</xdr:row>
      <xdr:rowOff>136399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003781"/>
          <a:ext cx="889000" cy="1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133693</xdr:rowOff>
    </xdr:from>
    <xdr:to>
      <xdr:col>45</xdr:col>
      <xdr:colOff>177800</xdr:colOff>
      <xdr:row>75</xdr:row>
      <xdr:rowOff>145031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820993"/>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133693</xdr:rowOff>
    </xdr:from>
    <xdr:to>
      <xdr:col>41</xdr:col>
      <xdr:colOff>50800</xdr:colOff>
      <xdr:row>77</xdr:row>
      <xdr:rowOff>98991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820993"/>
          <a:ext cx="889000" cy="4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17047</xdr:rowOff>
    </xdr:from>
    <xdr:to>
      <xdr:col>55</xdr:col>
      <xdr:colOff>50800</xdr:colOff>
      <xdr:row>76</xdr:row>
      <xdr:rowOff>118647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39923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9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85599</xdr:rowOff>
    </xdr:from>
    <xdr:to>
      <xdr:col>50</xdr:col>
      <xdr:colOff>165100</xdr:colOff>
      <xdr:row>77</xdr:row>
      <xdr:rowOff>15749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32276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94231</xdr:rowOff>
    </xdr:from>
    <xdr:to>
      <xdr:col>46</xdr:col>
      <xdr:colOff>38100</xdr:colOff>
      <xdr:row>76</xdr:row>
      <xdr:rowOff>24380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952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40908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82893</xdr:rowOff>
    </xdr:from>
    <xdr:to>
      <xdr:col>41</xdr:col>
      <xdr:colOff>101600</xdr:colOff>
      <xdr:row>75</xdr:row>
      <xdr:rowOff>13043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7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29570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5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48191</xdr:rowOff>
    </xdr:from>
    <xdr:to>
      <xdr:col>36</xdr:col>
      <xdr:colOff>165100</xdr:colOff>
      <xdr:row>77</xdr:row>
      <xdr:rowOff>149791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166318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68174</xdr:rowOff>
    </xdr:from>
    <xdr:to>
      <xdr:col>55</xdr:col>
      <xdr:colOff>0</xdr:colOff>
      <xdr:row>98</xdr:row>
      <xdr:rowOff>103967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70274"/>
          <a:ext cx="8382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68174</xdr:rowOff>
    </xdr:from>
    <xdr:to>
      <xdr:col>50</xdr:col>
      <xdr:colOff>114300</xdr:colOff>
      <xdr:row>98</xdr:row>
      <xdr:rowOff>90365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0274"/>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90365</xdr:rowOff>
    </xdr:from>
    <xdr:to>
      <xdr:col>45</xdr:col>
      <xdr:colOff>177800</xdr:colOff>
      <xdr:row>98</xdr:row>
      <xdr:rowOff>93521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92465"/>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93521</xdr:rowOff>
    </xdr:from>
    <xdr:to>
      <xdr:col>41</xdr:col>
      <xdr:colOff>50800</xdr:colOff>
      <xdr:row>98</xdr:row>
      <xdr:rowOff>98341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9562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53167</xdr:rowOff>
    </xdr:from>
    <xdr:to>
      <xdr:col>55</xdr:col>
      <xdr:colOff>50800</xdr:colOff>
      <xdr:row>98</xdr:row>
      <xdr:rowOff>154767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139544</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17374</xdr:rowOff>
    </xdr:from>
    <xdr:to>
      <xdr:col>50</xdr:col>
      <xdr:colOff>165100</xdr:colOff>
      <xdr:row>98</xdr:row>
      <xdr:rowOff>118974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39565</xdr:rowOff>
    </xdr:from>
    <xdr:to>
      <xdr:col>46</xdr:col>
      <xdr:colOff>38100</xdr:colOff>
      <xdr:row>98</xdr:row>
      <xdr:rowOff>141165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132292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42721</xdr:rowOff>
    </xdr:from>
    <xdr:to>
      <xdr:col>41</xdr:col>
      <xdr:colOff>101600</xdr:colOff>
      <xdr:row>98</xdr:row>
      <xdr:rowOff>144321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135448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47541</xdr:rowOff>
    </xdr:from>
    <xdr:to>
      <xdr:col>36</xdr:col>
      <xdr:colOff>165100</xdr:colOff>
      <xdr:row>98</xdr:row>
      <xdr:rowOff>149141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71267</xdr:rowOff>
    </xdr:from>
    <xdr:to>
      <xdr:col>85</xdr:col>
      <xdr:colOff>127000</xdr:colOff>
      <xdr:row>38</xdr:row>
      <xdr:rowOff>19228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14917"/>
          <a:ext cx="838200" cy="1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142133</xdr:rowOff>
    </xdr:from>
    <xdr:to>
      <xdr:col>81</xdr:col>
      <xdr:colOff>50800</xdr:colOff>
      <xdr:row>38</xdr:row>
      <xdr:rowOff>19228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485783"/>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130050</xdr:rowOff>
    </xdr:from>
    <xdr:to>
      <xdr:col>76</xdr:col>
      <xdr:colOff>114300</xdr:colOff>
      <xdr:row>37</xdr:row>
      <xdr:rowOff>142133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7370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130050</xdr:rowOff>
    </xdr:from>
    <xdr:to>
      <xdr:col>71</xdr:col>
      <xdr:colOff>177800</xdr:colOff>
      <xdr:row>38</xdr:row>
      <xdr:rowOff>57388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73700"/>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20467</xdr:rowOff>
    </xdr:from>
    <xdr:to>
      <xdr:col>85</xdr:col>
      <xdr:colOff>177800</xdr:colOff>
      <xdr:row>37</xdr:row>
      <xdr:rowOff>122067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43344</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1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139878</xdr:rowOff>
    </xdr:from>
    <xdr:to>
      <xdr:col>81</xdr:col>
      <xdr:colOff>101600</xdr:colOff>
      <xdr:row>38</xdr:row>
      <xdr:rowOff>70028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91333</xdr:rowOff>
    </xdr:from>
    <xdr:to>
      <xdr:col>76</xdr:col>
      <xdr:colOff>165100</xdr:colOff>
      <xdr:row>38</xdr:row>
      <xdr:rowOff>21482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3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38010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79250</xdr:rowOff>
    </xdr:from>
    <xdr:to>
      <xdr:col>72</xdr:col>
      <xdr:colOff>38100</xdr:colOff>
      <xdr:row>38</xdr:row>
      <xdr:rowOff>9399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22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6588</xdr:rowOff>
    </xdr:from>
    <xdr:to>
      <xdr:col>67</xdr:col>
      <xdr:colOff>101600</xdr:colOff>
      <xdr:row>38</xdr:row>
      <xdr:rowOff>108188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99315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141767</xdr:rowOff>
    </xdr:from>
    <xdr:to>
      <xdr:col>85</xdr:col>
      <xdr:colOff>127000</xdr:colOff>
      <xdr:row>57</xdr:row>
      <xdr:rowOff>144105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4417"/>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142842</xdr:rowOff>
    </xdr:from>
    <xdr:to>
      <xdr:col>81</xdr:col>
      <xdr:colOff>50800</xdr:colOff>
      <xdr:row>57</xdr:row>
      <xdr:rowOff>144105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15492"/>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142842</xdr:rowOff>
    </xdr:from>
    <xdr:to>
      <xdr:col>76</xdr:col>
      <xdr:colOff>114300</xdr:colOff>
      <xdr:row>58</xdr:row>
      <xdr:rowOff>508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15492"/>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89434</xdr:rowOff>
    </xdr:from>
    <xdr:to>
      <xdr:col>71</xdr:col>
      <xdr:colOff>177800</xdr:colOff>
      <xdr:row>58</xdr:row>
      <xdr:rowOff>508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62084"/>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90967</xdr:rowOff>
    </xdr:from>
    <xdr:to>
      <xdr:col>85</xdr:col>
      <xdr:colOff>177800</xdr:colOff>
      <xdr:row>58</xdr:row>
      <xdr:rowOff>21117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69394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93305</xdr:rowOff>
    </xdr:from>
    <xdr:to>
      <xdr:col>81</xdr:col>
      <xdr:colOff>101600</xdr:colOff>
      <xdr:row>58</xdr:row>
      <xdr:rowOff>23455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39982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92042</xdr:rowOff>
    </xdr:from>
    <xdr:to>
      <xdr:col>76</xdr:col>
      <xdr:colOff>165100</xdr:colOff>
      <xdr:row>58</xdr:row>
      <xdr:rowOff>22192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38719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121158</xdr:rowOff>
    </xdr:from>
    <xdr:to>
      <xdr:col>72</xdr:col>
      <xdr:colOff>38100</xdr:colOff>
      <xdr:row>58</xdr:row>
      <xdr:rowOff>51308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67835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38634</xdr:rowOff>
    </xdr:from>
    <xdr:to>
      <xdr:col>67</xdr:col>
      <xdr:colOff>101600</xdr:colOff>
      <xdr:row>57</xdr:row>
      <xdr:rowOff>140234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156761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8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63165</xdr:rowOff>
    </xdr:from>
    <xdr:to>
      <xdr:col>85</xdr:col>
      <xdr:colOff>127000</xdr:colOff>
      <xdr:row>78</xdr:row>
      <xdr:rowOff>98850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36265"/>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52050</xdr:rowOff>
    </xdr:from>
    <xdr:to>
      <xdr:col>81</xdr:col>
      <xdr:colOff>50800</xdr:colOff>
      <xdr:row>78</xdr:row>
      <xdr:rowOff>63165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25150"/>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52050</xdr:rowOff>
    </xdr:from>
    <xdr:to>
      <xdr:col>76</xdr:col>
      <xdr:colOff>114300</xdr:colOff>
      <xdr:row>78</xdr:row>
      <xdr:rowOff>111934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25150"/>
          <a:ext cx="889000" cy="5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57967</xdr:rowOff>
    </xdr:from>
    <xdr:to>
      <xdr:col>71</xdr:col>
      <xdr:colOff>177800</xdr:colOff>
      <xdr:row>78</xdr:row>
      <xdr:rowOff>111934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31067"/>
          <a:ext cx="889000" cy="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48050</xdr:rowOff>
    </xdr:from>
    <xdr:to>
      <xdr:col>85</xdr:col>
      <xdr:colOff>177800</xdr:colOff>
      <xdr:row>78</xdr:row>
      <xdr:rowOff>149650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168447</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12365</xdr:rowOff>
    </xdr:from>
    <xdr:to>
      <xdr:col>81</xdr:col>
      <xdr:colOff>101600</xdr:colOff>
      <xdr:row>78</xdr:row>
      <xdr:rowOff>113965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130492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6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1250</xdr:rowOff>
    </xdr:from>
    <xdr:to>
      <xdr:col>76</xdr:col>
      <xdr:colOff>165100</xdr:colOff>
      <xdr:row>78</xdr:row>
      <xdr:rowOff>102850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119377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61134</xdr:rowOff>
    </xdr:from>
    <xdr:to>
      <xdr:col>72</xdr:col>
      <xdr:colOff>38100</xdr:colOff>
      <xdr:row>78</xdr:row>
      <xdr:rowOff>162734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153861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2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7167</xdr:rowOff>
    </xdr:from>
    <xdr:to>
      <xdr:col>67</xdr:col>
      <xdr:colOff>101600</xdr:colOff>
      <xdr:row>78</xdr:row>
      <xdr:rowOff>108767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125294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68574</xdr:rowOff>
    </xdr:from>
    <xdr:to>
      <xdr:col>85</xdr:col>
      <xdr:colOff>127000</xdr:colOff>
      <xdr:row>96</xdr:row>
      <xdr:rowOff>81755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27774"/>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68574</xdr:rowOff>
    </xdr:from>
    <xdr:to>
      <xdr:col>81</xdr:col>
      <xdr:colOff>50800</xdr:colOff>
      <xdr:row>96</xdr:row>
      <xdr:rowOff>90213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27774"/>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90213</xdr:rowOff>
    </xdr:from>
    <xdr:to>
      <xdr:col>76</xdr:col>
      <xdr:colOff>114300</xdr:colOff>
      <xdr:row>96</xdr:row>
      <xdr:rowOff>98712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49413"/>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97715</xdr:rowOff>
    </xdr:from>
    <xdr:to>
      <xdr:col>71</xdr:col>
      <xdr:colOff>177800</xdr:colOff>
      <xdr:row>96</xdr:row>
      <xdr:rowOff>98712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5691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30955</xdr:rowOff>
    </xdr:from>
    <xdr:to>
      <xdr:col>85</xdr:col>
      <xdr:colOff>177800</xdr:colOff>
      <xdr:row>96</xdr:row>
      <xdr:rowOff>132555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53832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17774</xdr:rowOff>
    </xdr:from>
    <xdr:to>
      <xdr:col>81</xdr:col>
      <xdr:colOff>101600</xdr:colOff>
      <xdr:row>96</xdr:row>
      <xdr:rowOff>119374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135901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39413</xdr:rowOff>
    </xdr:from>
    <xdr:to>
      <xdr:col>76</xdr:col>
      <xdr:colOff>165100</xdr:colOff>
      <xdr:row>96</xdr:row>
      <xdr:rowOff>141013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157540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47912</xdr:rowOff>
    </xdr:from>
    <xdr:to>
      <xdr:col>72</xdr:col>
      <xdr:colOff>38100</xdr:colOff>
      <xdr:row>96</xdr:row>
      <xdr:rowOff>149512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166039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46915</xdr:rowOff>
    </xdr:from>
    <xdr:to>
      <xdr:col>67</xdr:col>
      <xdr:colOff>101600</xdr:colOff>
      <xdr:row>96</xdr:row>
      <xdr:rowOff>148515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165042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目的別歳出のうち、類似団体と比較して特に大きいのは、農林水産業費と衛生費である。</a:t>
          </a:r>
        </a:p>
        <a:p>
          <a:r>
            <a:rPr kumimoji="1" lang="ja-JP" altLang="en-US" sz="1300">
              <a:latin typeface="ＭＳ Ｐゴシック" panose="020B0600070205080204" pitchFamily="50" charset="-128"/>
              <a:ea typeface="ＭＳ Ｐゴシック" panose="020B0600070205080204" pitchFamily="50" charset="-128"/>
            </a:rPr>
            <a:t>農林水産業費では、町の基幹産業である農林業への積極的な事業展開によるものであり、衛生費は簡易水道会計への繰出金が主なものである。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消防費については、令和５年度が増加しているが老朽化した消防団詰所の更新など緊急防災減災事業債を活用した防災対策事業にも力を入れている。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今後は、庁舎整備による総務費や学校再編に伴う校舎整備により教育費の増大が予想されるため、必要な事業の見極めや各種の調整を図っていく。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財政調整基金残高は、高度成長期に建築されたインフラの長寿命化対策や公共施設の適正化など、維持修繕事業に充てるため取り崩しを行ったが、標準財政規模の２割にあたる</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億円を目安に財政運営を行っている。</a:t>
          </a:r>
        </a:p>
        <a:p>
          <a:r>
            <a:rPr kumimoji="1" lang="ja-JP" altLang="en-US" sz="1400">
              <a:latin typeface="ＭＳ ゴシック" pitchFamily="49" charset="-128"/>
              <a:ea typeface="ＭＳ ゴシック" pitchFamily="49" charset="-128"/>
            </a:rPr>
            <a:t>自主財源とのバランスも考慮しながら適正な財政運営に努めていく。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簡易水道事業会計については、施設の老朽化等により維持修繕費が増加傾向にあり今後も増加が予想される。また、令和６年度から企業会計へ移行することにしている。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今後、普通交付税等の一般財源の確保が厳しい状況になると予想されるため、引き続き財政の健全化に努める。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簡易水道改良事業や本格始動する庁舎整備、今後控えている校舎建設などにより、今後上昇する可能性がある。引き続き、後年度に交付税算入のある地方債を活用し、大規模事業等についてはできる範囲で整理・縮小を図るなど、起債依存型の事業実施を見直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の減少、充当可能基金の増加により、全体として比率が減少した。庁舎建設や学校建設に向けて基金積立を行ってきたことから、充当可能基金が増加しているが、今後、建設事業が本格すると充当可能基金が減少していくことに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地方債についても、庁舎建設や学校建設、簡易水道施設の改良に伴う公営企業債等が今後増加する可能性があるため、起債依存型の事業実施を見直していく必要がある。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庁舎建設に向けた庁舎整備基金や校舎建設に向けた教育施設整備基金に積み立てをしたため増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庁舎整備、学校再編による統合事業に向けて財源をさらに確保しつつ、整備時に充当していく。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地域振興基金は今後も必要に応じて取り崩しを行い、寄付目的に応じた施策へ充当していく。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は、新庁舎建設に向けた庁舎整備基金と学校教育施設建設を見据えた教育施設整備基金であり、その他としてふるさと応援寄附金を一時的に受け入れる地域振興基金や、農林商工事業に充当される産業振興基金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地域振興基金：青少年の健全育成対策及び高齢化対策としての教育活動の促進及び福祉活動の促進並びに快適な生活環境の形成等に充てる基金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産業振興基金：農林業など町の基幹産業の振興や事業改善に充てる基金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地域福祉基金：地域の福祉振興のために公共、民間が行う事業に充てる基金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庁舎整備基金に３億円積立てたことによる増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教育施設整備基金に１億２千万円積立てたことによる増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を見据えて積み立てを行ってきた庁舎整備基金は、事業の着手に伴い今後は取り崩しに転ずることとなる。また、学校再編に伴い校舎整備計画も本格化することになり教育施設整備基金も今後も取り崩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変化なし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庁舎建設、学校建設には目的基金を持っていることから、基本的に年度間の財政調整、災害等の臨時的な支出のための基金として、今後も、標準財政規模の２割を目安として運用していく。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利子分、臨時財政対策債償還分の積立による増加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臨時財政対策償還分について計画的に繰入を行う。庁舎建設、学校建設の事業が終了した段階で、目的基金の残額を減債基金に積み替えを検討したい。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令和元年度以降、有形固定資産減価償却率は上昇傾向にあり、令和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年度は前年度に比べて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ポイントの上昇となり、類似団体内及び岐阜県平均値と比較して高い水準にある。本町では、令和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年度に策定した公共施設等総合管理計画に基づき、今後、老朽化対策に積極に取り組んでいく。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317871"/>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40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40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82677</xdr:rowOff>
    </xdr:from>
    <xdr:to>
      <xdr:col>7</xdr:col>
      <xdr:colOff>187325</xdr:colOff>
      <xdr:row>30</xdr:row>
      <xdr:rowOff>12827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44196</xdr:rowOff>
    </xdr:from>
    <xdr:to>
      <xdr:col>23</xdr:col>
      <xdr:colOff>136525</xdr:colOff>
      <xdr:row>31</xdr:row>
      <xdr:rowOff>145796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22623</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109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26924</xdr:rowOff>
    </xdr:from>
    <xdr:to>
      <xdr:col>19</xdr:col>
      <xdr:colOff>187325</xdr:colOff>
      <xdr:row>31</xdr:row>
      <xdr:rowOff>128524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77724</xdr:rowOff>
    </xdr:from>
    <xdr:to>
      <xdr:col>23</xdr:col>
      <xdr:colOff>85725</xdr:colOff>
      <xdr:row>31</xdr:row>
      <xdr:rowOff>94996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164199"/>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11811</xdr:rowOff>
    </xdr:from>
    <xdr:to>
      <xdr:col>15</xdr:col>
      <xdr:colOff>187325</xdr:colOff>
      <xdr:row>31</xdr:row>
      <xdr:rowOff>113411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62611</xdr:rowOff>
    </xdr:from>
    <xdr:to>
      <xdr:col>19</xdr:col>
      <xdr:colOff>136525</xdr:colOff>
      <xdr:row>31</xdr:row>
      <xdr:rowOff>77724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14908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75311</xdr:rowOff>
    </xdr:from>
    <xdr:to>
      <xdr:col>11</xdr:col>
      <xdr:colOff>187325</xdr:colOff>
      <xdr:row>31</xdr:row>
      <xdr:rowOff>5461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126111</xdr:rowOff>
    </xdr:from>
    <xdr:to>
      <xdr:col>15</xdr:col>
      <xdr:colOff>136525</xdr:colOff>
      <xdr:row>31</xdr:row>
      <xdr:rowOff>62611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6041136"/>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60198</xdr:rowOff>
    </xdr:from>
    <xdr:to>
      <xdr:col>7</xdr:col>
      <xdr:colOff>187325</xdr:colOff>
      <xdr:row>30</xdr:row>
      <xdr:rowOff>161798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110998</xdr:rowOff>
    </xdr:from>
    <xdr:to>
      <xdr:col>11</xdr:col>
      <xdr:colOff>136525</xdr:colOff>
      <xdr:row>30</xdr:row>
      <xdr:rowOff>126111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602602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122191</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102760</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29354</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119651</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104538</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168038</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152925</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606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債務償還比率は減少傾向にあり、類似団体平均を下回る水準で、前年より</a:t>
          </a:r>
          <a:r>
            <a:rPr kumimoji="1" lang="en-US" altLang="ja-JP" sz="1100">
              <a:latin typeface="ＭＳ Ｐゴシック" panose="020B0600070205080204" pitchFamily="50" charset="-128"/>
              <a:ea typeface="ＭＳ Ｐゴシック" panose="020B0600070205080204" pitchFamily="50" charset="-128"/>
            </a:rPr>
            <a:t>40.9</a:t>
          </a:r>
          <a:r>
            <a:rPr kumimoji="1" lang="ja-JP" altLang="en-US" sz="1100">
              <a:latin typeface="ＭＳ Ｐゴシック" panose="020B0600070205080204" pitchFamily="50" charset="-128"/>
              <a:ea typeface="ＭＳ Ｐゴシック" panose="020B0600070205080204" pitchFamily="50" charset="-128"/>
            </a:rPr>
            <a:t>ポイント減少した。地方債の残高は前年から約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億円減少し、約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億円となっている。今後も、元金償還金額を超えない地方債の借入や交付税措置のある有利な地方債の借入を心掛け、取り組んでいく。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22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5444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54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66768</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467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48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5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4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4331</xdr:rowOff>
    </xdr:from>
    <xdr:to>
      <xdr:col>64</xdr:col>
      <xdr:colOff>123825</xdr:colOff>
      <xdr:row>28</xdr:row>
      <xdr:rowOff>105931</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5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30455</xdr:rowOff>
    </xdr:from>
    <xdr:to>
      <xdr:col>60</xdr:col>
      <xdr:colOff>123825</xdr:colOff>
      <xdr:row>28</xdr:row>
      <xdr:rowOff>132055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6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46241</xdr:rowOff>
    </xdr:from>
    <xdr:to>
      <xdr:col>76</xdr:col>
      <xdr:colOff>73025</xdr:colOff>
      <xdr:row>27</xdr:row>
      <xdr:rowOff>147841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4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69118</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29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75675</xdr:rowOff>
    </xdr:from>
    <xdr:to>
      <xdr:col>72</xdr:col>
      <xdr:colOff>123825</xdr:colOff>
      <xdr:row>28</xdr:row>
      <xdr:rowOff>5825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4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97041</xdr:rowOff>
    </xdr:from>
    <xdr:to>
      <xdr:col>76</xdr:col>
      <xdr:colOff>22225</xdr:colOff>
      <xdr:row>27</xdr:row>
      <xdr:rowOff>126475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497716"/>
          <a:ext cx="7112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83160</xdr:rowOff>
    </xdr:from>
    <xdr:to>
      <xdr:col>68</xdr:col>
      <xdr:colOff>123825</xdr:colOff>
      <xdr:row>28</xdr:row>
      <xdr:rowOff>13310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4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126475</xdr:rowOff>
    </xdr:from>
    <xdr:to>
      <xdr:col>72</xdr:col>
      <xdr:colOff>73025</xdr:colOff>
      <xdr:row>27</xdr:row>
      <xdr:rowOff>133960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527150"/>
          <a:ext cx="762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123821</xdr:rowOff>
    </xdr:from>
    <xdr:to>
      <xdr:col>64</xdr:col>
      <xdr:colOff>123825</xdr:colOff>
      <xdr:row>28</xdr:row>
      <xdr:rowOff>53971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5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133960</xdr:rowOff>
    </xdr:from>
    <xdr:to>
      <xdr:col>68</xdr:col>
      <xdr:colOff>73025</xdr:colOff>
      <xdr:row>28</xdr:row>
      <xdr:rowOff>3171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534635"/>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130802</xdr:rowOff>
    </xdr:from>
    <xdr:to>
      <xdr:col>60</xdr:col>
      <xdr:colOff>123825</xdr:colOff>
      <xdr:row>28</xdr:row>
      <xdr:rowOff>60952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5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3171</xdr:rowOff>
    </xdr:from>
    <xdr:to>
      <xdr:col>64</xdr:col>
      <xdr:colOff>73025</xdr:colOff>
      <xdr:row>28</xdr:row>
      <xdr:rowOff>10152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575296"/>
          <a:ext cx="762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22500</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5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15591</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58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97058</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66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123182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6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22352</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2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29837</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70498</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2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77479</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3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04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97807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4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17780</xdr:rowOff>
    </xdr:from>
    <xdr:to>
      <xdr:col>6</xdr:col>
      <xdr:colOff>38100</xdr:colOff>
      <xdr:row>38</xdr:row>
      <xdr:rowOff>119380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61595</xdr:rowOff>
    </xdr:from>
    <xdr:to>
      <xdr:col>24</xdr:col>
      <xdr:colOff>114300</xdr:colOff>
      <xdr:row>39</xdr:row>
      <xdr:rowOff>163195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112395</xdr:rowOff>
    </xdr:from>
    <xdr:to>
      <xdr:col>24</xdr:col>
      <xdr:colOff>63500</xdr:colOff>
      <xdr:row>39</xdr:row>
      <xdr:rowOff>123825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7989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39</xdr:row>
      <xdr:rowOff>123825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04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90170</xdr:rowOff>
    </xdr:from>
    <xdr:to>
      <xdr:col>10</xdr:col>
      <xdr:colOff>165100</xdr:colOff>
      <xdr:row>40</xdr:row>
      <xdr:rowOff>20320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118110</xdr:rowOff>
    </xdr:from>
    <xdr:to>
      <xdr:col>15</xdr:col>
      <xdr:colOff>50800</xdr:colOff>
      <xdr:row>39</xdr:row>
      <xdr:rowOff>140970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804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90170</xdr:rowOff>
    </xdr:from>
    <xdr:to>
      <xdr:col>6</xdr:col>
      <xdr:colOff>38100</xdr:colOff>
      <xdr:row>40</xdr:row>
      <xdr:rowOff>20320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140970</xdr:rowOff>
    </xdr:from>
    <xdr:to>
      <xdr:col>10</xdr:col>
      <xdr:colOff>114300</xdr:colOff>
      <xdr:row>39</xdr:row>
      <xdr:rowOff>140970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135907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51424"/>
          <a:ext cx="0" cy="142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120838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3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5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1985</xdr:rowOff>
    </xdr:from>
    <xdr:to>
      <xdr:col>41</xdr:col>
      <xdr:colOff>101600</xdr:colOff>
      <xdr:row>39</xdr:row>
      <xdr:rowOff>103585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41157</xdr:rowOff>
    </xdr:from>
    <xdr:to>
      <xdr:col>36</xdr:col>
      <xdr:colOff>165100</xdr:colOff>
      <xdr:row>39</xdr:row>
      <xdr:rowOff>142757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62286</xdr:rowOff>
    </xdr:from>
    <xdr:to>
      <xdr:col>55</xdr:col>
      <xdr:colOff>50800</xdr:colOff>
      <xdr:row>35</xdr:row>
      <xdr:rowOff>163886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0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85163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59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108774</xdr:rowOff>
    </xdr:from>
    <xdr:to>
      <xdr:col>50</xdr:col>
      <xdr:colOff>165100</xdr:colOff>
      <xdr:row>36</xdr:row>
      <xdr:rowOff>38924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1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113086</xdr:rowOff>
    </xdr:from>
    <xdr:to>
      <xdr:col>55</xdr:col>
      <xdr:colOff>0</xdr:colOff>
      <xdr:row>35</xdr:row>
      <xdr:rowOff>159574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113836"/>
          <a:ext cx="838200" cy="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131618</xdr:rowOff>
    </xdr:from>
    <xdr:to>
      <xdr:col>46</xdr:col>
      <xdr:colOff>38100</xdr:colOff>
      <xdr:row>36</xdr:row>
      <xdr:rowOff>61768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13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159574</xdr:rowOff>
    </xdr:from>
    <xdr:to>
      <xdr:col>50</xdr:col>
      <xdr:colOff>114300</xdr:colOff>
      <xdr:row>36</xdr:row>
      <xdr:rowOff>10968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160324"/>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166610</xdr:rowOff>
    </xdr:from>
    <xdr:to>
      <xdr:col>41</xdr:col>
      <xdr:colOff>101600</xdr:colOff>
      <xdr:row>36</xdr:row>
      <xdr:rowOff>96760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10968</xdr:rowOff>
    </xdr:from>
    <xdr:to>
      <xdr:col>45</xdr:col>
      <xdr:colOff>177800</xdr:colOff>
      <xdr:row>36</xdr:row>
      <xdr:rowOff>45960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183168"/>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108692</xdr:rowOff>
    </xdr:from>
    <xdr:to>
      <xdr:col>36</xdr:col>
      <xdr:colOff>165100</xdr:colOff>
      <xdr:row>42</xdr:row>
      <xdr:rowOff>38842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1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45960</xdr:rowOff>
    </xdr:from>
    <xdr:to>
      <xdr:col>41</xdr:col>
      <xdr:colOff>50800</xdr:colOff>
      <xdr:row>41</xdr:row>
      <xdr:rowOff>159492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218160"/>
          <a:ext cx="889000" cy="9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68717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82351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94712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159284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55451</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58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78295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59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113287</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59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29969</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23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51302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8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104322</xdr:rowOff>
    </xdr:from>
    <xdr:to>
      <xdr:col>24</xdr:col>
      <xdr:colOff>114300</xdr:colOff>
      <xdr:row>58</xdr:row>
      <xdr:rowOff>34472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127199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114680</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1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10476865" y="9772663"/>
          <a:ext cx="0" cy="127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100-0000DD000000}"/>
            </a:ext>
          </a:extLst>
        </xdr:cNvPr>
        <xdr:cNvSpPr txBox="1"/>
      </xdr:nvSpPr>
      <xdr:spPr>
        <a:xfrm>
          <a:off x="10515600" y="11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110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100-0000DF000000}"/>
            </a:ext>
          </a:extLst>
        </xdr:cNvPr>
        <xdr:cNvSpPr txBox="1"/>
      </xdr:nvSpPr>
      <xdr:spPr>
        <a:xfrm>
          <a:off x="10515600" y="9547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977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152692</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100-0000E1000000}"/>
            </a:ext>
          </a:extLst>
        </xdr:cNvPr>
        <xdr:cNvSpPr txBox="1"/>
      </xdr:nvSpPr>
      <xdr:spPr>
        <a:xfrm>
          <a:off x="10515600" y="10611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10426700" y="107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9588500" y="107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8699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7810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163831</xdr:rowOff>
    </xdr:from>
    <xdr:to>
      <xdr:col>36</xdr:col>
      <xdr:colOff>165100</xdr:colOff>
      <xdr:row>63</xdr:row>
      <xdr:rowOff>93981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6921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21963</xdr:rowOff>
    </xdr:from>
    <xdr:to>
      <xdr:col>55</xdr:col>
      <xdr:colOff>50800</xdr:colOff>
      <xdr:row>64</xdr:row>
      <xdr:rowOff>123563</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10426700" y="109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108340</xdr:rowOff>
    </xdr:from>
    <xdr:ext cx="469744" cy="259045"/>
    <xdr:sp macro="" textlink="">
      <xdr:nvSpPr>
        <xdr:cNvPr id="237" name="【橋りょう・トンネル】&#10;一人当たり有形固定資産（償却資産）額該当値テキスト">
          <a:extLst>
            <a:ext uri="{FF2B5EF4-FFF2-40B4-BE49-F238E27FC236}">
              <a16:creationId xmlns:a16="http://schemas.microsoft.com/office/drawing/2014/main" id="{00000000-0008-0000-0100-0000ED000000}"/>
            </a:ext>
          </a:extLst>
        </xdr:cNvPr>
        <xdr:cNvSpPr txBox="1"/>
      </xdr:nvSpPr>
      <xdr:spPr>
        <a:xfrm>
          <a:off x="10515600" y="109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79022</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53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86493</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93238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110508</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6672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90170</xdr:rowOff>
    </xdr:from>
    <xdr:to>
      <xdr:col>10</xdr:col>
      <xdr:colOff>165100</xdr:colOff>
      <xdr:row>83</xdr:row>
      <xdr:rowOff>20320</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100-00001B010000}"/>
            </a:ext>
          </a:extLst>
        </xdr:cNvPr>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148589</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3797300" y="14356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125730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2908300" y="1435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96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125730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2019300" y="142608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70486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1130300" y="142608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2" name="n_1ave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293" name="n_2ave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294" name="n_3ave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95" name="n_4aveValue【公営住宅】&#10;有形固定資産減価償却率">
          <a:extLst>
            <a:ext uri="{FF2B5EF4-FFF2-40B4-BE49-F238E27FC236}">
              <a16:creationId xmlns:a16="http://schemas.microsoft.com/office/drawing/2014/main" id="{00000000-0008-0000-0100-000027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96" name="n_1main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297" name="n_2main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8" name="n_3main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299" name="n_4mainValue【公営住宅】&#10;有形固定資産減価償却率">
          <a:extLst>
            <a:ext uri="{FF2B5EF4-FFF2-40B4-BE49-F238E27FC236}">
              <a16:creationId xmlns:a16="http://schemas.microsoft.com/office/drawing/2014/main" id="{00000000-0008-0000-0100-00002B010000}"/>
            </a:ext>
          </a:extLst>
        </xdr:cNvPr>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30806</xdr:rowOff>
    </xdr:from>
    <xdr:to>
      <xdr:col>54</xdr:col>
      <xdr:colOff>189865</xdr:colOff>
      <xdr:row>86</xdr:row>
      <xdr:rowOff>157624</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0476865" y="13403906"/>
          <a:ext cx="0" cy="149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161451</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100-000046010000}"/>
            </a:ext>
          </a:extLst>
        </xdr:cNvPr>
        <xdr:cNvSpPr txBox="1"/>
      </xdr:nvSpPr>
      <xdr:spPr>
        <a:xfrm>
          <a:off x="10515600" y="149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157624</xdr:rowOff>
    </xdr:from>
    <xdr:to>
      <xdr:col>55</xdr:col>
      <xdr:colOff>88900</xdr:colOff>
      <xdr:row>86</xdr:row>
      <xdr:rowOff>157624</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490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148933</xdr:rowOff>
    </xdr:from>
    <xdr:ext cx="534377" cy="259045"/>
    <xdr:sp macro="" textlink="">
      <xdr:nvSpPr>
        <xdr:cNvPr id="328" name="【公営住宅】&#10;一人当たり面積最大値テキスト">
          <a:extLst>
            <a:ext uri="{FF2B5EF4-FFF2-40B4-BE49-F238E27FC236}">
              <a16:creationId xmlns:a16="http://schemas.microsoft.com/office/drawing/2014/main" id="{00000000-0008-0000-0100-000048010000}"/>
            </a:ext>
          </a:extLst>
        </xdr:cNvPr>
        <xdr:cNvSpPr txBox="1"/>
      </xdr:nvSpPr>
      <xdr:spPr>
        <a:xfrm>
          <a:off x="10515600" y="131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30806</xdr:rowOff>
    </xdr:from>
    <xdr:to>
      <xdr:col>55</xdr:col>
      <xdr:colOff>88900</xdr:colOff>
      <xdr:row>78</xdr:row>
      <xdr:rowOff>30806</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340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144398</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100-00004A010000}"/>
            </a:ext>
          </a:extLst>
        </xdr:cNvPr>
        <xdr:cNvSpPr txBox="1"/>
      </xdr:nvSpPr>
      <xdr:spPr>
        <a:xfrm>
          <a:off x="10515600" y="14546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0426700" y="1469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129468</xdr:rowOff>
    </xdr:from>
    <xdr:to>
      <xdr:col>50</xdr:col>
      <xdr:colOff>165100</xdr:colOff>
      <xdr:row>86</xdr:row>
      <xdr:rowOff>59618</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9588500" y="1470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139373</xdr:rowOff>
    </xdr:from>
    <xdr:to>
      <xdr:col>46</xdr:col>
      <xdr:colOff>38100</xdr:colOff>
      <xdr:row>86</xdr:row>
      <xdr:rowOff>69523</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8699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131101</xdr:rowOff>
    </xdr:from>
    <xdr:to>
      <xdr:col>41</xdr:col>
      <xdr:colOff>101600</xdr:colOff>
      <xdr:row>86</xdr:row>
      <xdr:rowOff>61251</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7810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143075</xdr:rowOff>
    </xdr:from>
    <xdr:to>
      <xdr:col>36</xdr:col>
      <xdr:colOff>165100</xdr:colOff>
      <xdr:row>86</xdr:row>
      <xdr:rowOff>73225</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6921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122282</xdr:rowOff>
    </xdr:from>
    <xdr:to>
      <xdr:col>55</xdr:col>
      <xdr:colOff>50800</xdr:colOff>
      <xdr:row>86</xdr:row>
      <xdr:rowOff>52432</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0426700" y="146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100709</xdr:rowOff>
    </xdr:from>
    <xdr:ext cx="469744" cy="259045"/>
    <xdr:sp macro="" textlink="">
      <xdr:nvSpPr>
        <xdr:cNvPr id="342" name="【公営住宅】&#10;一人当たり面積該当値テキスト">
          <a:extLst>
            <a:ext uri="{FF2B5EF4-FFF2-40B4-BE49-F238E27FC236}">
              <a16:creationId xmlns:a16="http://schemas.microsoft.com/office/drawing/2014/main" id="{00000000-0008-0000-0100-000056010000}"/>
            </a:ext>
          </a:extLst>
        </xdr:cNvPr>
        <xdr:cNvSpPr txBox="1"/>
      </xdr:nvSpPr>
      <xdr:spPr>
        <a:xfrm>
          <a:off x="10515600" y="1467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150476</xdr:rowOff>
    </xdr:from>
    <xdr:to>
      <xdr:col>50</xdr:col>
      <xdr:colOff>165100</xdr:colOff>
      <xdr:row>86</xdr:row>
      <xdr:rowOff>80626</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9588500" y="147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xdr:rowOff>
    </xdr:from>
    <xdr:to>
      <xdr:col>55</xdr:col>
      <xdr:colOff>0</xdr:colOff>
      <xdr:row>86</xdr:row>
      <xdr:rowOff>29826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9639300" y="1474633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156899</xdr:rowOff>
    </xdr:from>
    <xdr:to>
      <xdr:col>46</xdr:col>
      <xdr:colOff>38100</xdr:colOff>
      <xdr:row>86</xdr:row>
      <xdr:rowOff>87049</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8699500" y="147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29826</xdr:rowOff>
    </xdr:from>
    <xdr:to>
      <xdr:col>50</xdr:col>
      <xdr:colOff>114300</xdr:colOff>
      <xdr:row>86</xdr:row>
      <xdr:rowOff>36249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8750300" y="1477452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155049</xdr:rowOff>
    </xdr:from>
    <xdr:to>
      <xdr:col>41</xdr:col>
      <xdr:colOff>101600</xdr:colOff>
      <xdr:row>86</xdr:row>
      <xdr:rowOff>85199</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7810500" y="147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34399</xdr:rowOff>
    </xdr:from>
    <xdr:to>
      <xdr:col>45</xdr:col>
      <xdr:colOff>177800</xdr:colOff>
      <xdr:row>86</xdr:row>
      <xdr:rowOff>36249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7861300" y="14779099"/>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161037</xdr:rowOff>
    </xdr:from>
    <xdr:to>
      <xdr:col>36</xdr:col>
      <xdr:colOff>165100</xdr:colOff>
      <xdr:row>86</xdr:row>
      <xdr:rowOff>91187</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6921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34399</xdr:rowOff>
    </xdr:from>
    <xdr:to>
      <xdr:col>41</xdr:col>
      <xdr:colOff>50800</xdr:colOff>
      <xdr:row>86</xdr:row>
      <xdr:rowOff>40387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6972300" y="14779099"/>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76145</xdr:rowOff>
    </xdr:from>
    <xdr:ext cx="469744" cy="259045"/>
    <xdr:sp macro="" textlink="">
      <xdr:nvSpPr>
        <xdr:cNvPr id="351" name="n_1aveValue【公営住宅】&#10;一人当たり面積">
          <a:extLst>
            <a:ext uri="{FF2B5EF4-FFF2-40B4-BE49-F238E27FC236}">
              <a16:creationId xmlns:a16="http://schemas.microsoft.com/office/drawing/2014/main" id="{00000000-0008-0000-0100-00005F010000}"/>
            </a:ext>
          </a:extLst>
        </xdr:cNvPr>
        <xdr:cNvSpPr txBox="1"/>
      </xdr:nvSpPr>
      <xdr:spPr>
        <a:xfrm>
          <a:off x="9391727" y="1447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86050</xdr:rowOff>
    </xdr:from>
    <xdr:ext cx="469744" cy="259045"/>
    <xdr:sp macro="" textlink="">
      <xdr:nvSpPr>
        <xdr:cNvPr id="352" name="n_2aveValue【公営住宅】&#10;一人当たり面積">
          <a:extLst>
            <a:ext uri="{FF2B5EF4-FFF2-40B4-BE49-F238E27FC236}">
              <a16:creationId xmlns:a16="http://schemas.microsoft.com/office/drawing/2014/main" id="{00000000-0008-0000-0100-000060010000}"/>
            </a:ext>
          </a:extLst>
        </xdr:cNvPr>
        <xdr:cNvSpPr txBox="1"/>
      </xdr:nvSpPr>
      <xdr:spPr>
        <a:xfrm>
          <a:off x="85154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77778</xdr:rowOff>
    </xdr:from>
    <xdr:ext cx="469744" cy="259045"/>
    <xdr:sp macro="" textlink="">
      <xdr:nvSpPr>
        <xdr:cNvPr id="353" name="n_3aveValue【公営住宅】&#10;一人当たり面積">
          <a:extLst>
            <a:ext uri="{FF2B5EF4-FFF2-40B4-BE49-F238E27FC236}">
              <a16:creationId xmlns:a16="http://schemas.microsoft.com/office/drawing/2014/main" id="{00000000-0008-0000-0100-000061010000}"/>
            </a:ext>
          </a:extLst>
        </xdr:cNvPr>
        <xdr:cNvSpPr txBox="1"/>
      </xdr:nvSpPr>
      <xdr:spPr>
        <a:xfrm>
          <a:off x="7626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89752</xdr:rowOff>
    </xdr:from>
    <xdr:ext cx="469744" cy="259045"/>
    <xdr:sp macro="" textlink="">
      <xdr:nvSpPr>
        <xdr:cNvPr id="354" name="n_4aveValue【公営住宅】&#10;一人当たり面積">
          <a:extLst>
            <a:ext uri="{FF2B5EF4-FFF2-40B4-BE49-F238E27FC236}">
              <a16:creationId xmlns:a16="http://schemas.microsoft.com/office/drawing/2014/main" id="{00000000-0008-0000-0100-000062010000}"/>
            </a:ext>
          </a:extLst>
        </xdr:cNvPr>
        <xdr:cNvSpPr txBox="1"/>
      </xdr:nvSpPr>
      <xdr:spPr>
        <a:xfrm>
          <a:off x="6737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71753</xdr:rowOff>
    </xdr:from>
    <xdr:ext cx="469744" cy="259045"/>
    <xdr:sp macro="" textlink="">
      <xdr:nvSpPr>
        <xdr:cNvPr id="355" name="n_1mainValue【公営住宅】&#10;一人当たり面積">
          <a:extLst>
            <a:ext uri="{FF2B5EF4-FFF2-40B4-BE49-F238E27FC236}">
              <a16:creationId xmlns:a16="http://schemas.microsoft.com/office/drawing/2014/main" id="{00000000-0008-0000-0100-000063010000}"/>
            </a:ext>
          </a:extLst>
        </xdr:cNvPr>
        <xdr:cNvSpPr txBox="1"/>
      </xdr:nvSpPr>
      <xdr:spPr>
        <a:xfrm>
          <a:off x="9391727" y="148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78176</xdr:rowOff>
    </xdr:from>
    <xdr:ext cx="469744" cy="259045"/>
    <xdr:sp macro="" textlink="">
      <xdr:nvSpPr>
        <xdr:cNvPr id="356" name="n_2mainValue【公営住宅】&#10;一人当たり面積">
          <a:extLst>
            <a:ext uri="{FF2B5EF4-FFF2-40B4-BE49-F238E27FC236}">
              <a16:creationId xmlns:a16="http://schemas.microsoft.com/office/drawing/2014/main" id="{00000000-0008-0000-0100-000064010000}"/>
            </a:ext>
          </a:extLst>
        </xdr:cNvPr>
        <xdr:cNvSpPr txBox="1"/>
      </xdr:nvSpPr>
      <xdr:spPr>
        <a:xfrm>
          <a:off x="8515427" y="148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76326</xdr:rowOff>
    </xdr:from>
    <xdr:ext cx="469744" cy="259045"/>
    <xdr:sp macro="" textlink="">
      <xdr:nvSpPr>
        <xdr:cNvPr id="357" name="n_3mainValue【公営住宅】&#10;一人当たり面積">
          <a:extLst>
            <a:ext uri="{FF2B5EF4-FFF2-40B4-BE49-F238E27FC236}">
              <a16:creationId xmlns:a16="http://schemas.microsoft.com/office/drawing/2014/main" id="{00000000-0008-0000-0100-000065010000}"/>
            </a:ext>
          </a:extLst>
        </xdr:cNvPr>
        <xdr:cNvSpPr txBox="1"/>
      </xdr:nvSpPr>
      <xdr:spPr>
        <a:xfrm>
          <a:off x="7626427" y="1482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82314</xdr:rowOff>
    </xdr:from>
    <xdr:ext cx="469744" cy="259045"/>
    <xdr:sp macro="" textlink="">
      <xdr:nvSpPr>
        <xdr:cNvPr id="358" name="n_4mainValue【公営住宅】&#10;一人当たり面積">
          <a:extLst>
            <a:ext uri="{FF2B5EF4-FFF2-40B4-BE49-F238E27FC236}">
              <a16:creationId xmlns:a16="http://schemas.microsoft.com/office/drawing/2014/main" id="{00000000-0008-0000-0100-000066010000}"/>
            </a:ext>
          </a:extLst>
        </xdr:cNvPr>
        <xdr:cNvSpPr txBox="1"/>
      </xdr:nvSpPr>
      <xdr:spPr>
        <a:xfrm>
          <a:off x="6737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9" name="【認定こども園・幼稚園・保育所】&#10;有形固定資産減価償却率最小値テキスト">
          <a:extLst>
            <a:ext uri="{FF2B5EF4-FFF2-40B4-BE49-F238E27FC236}">
              <a16:creationId xmlns:a16="http://schemas.microsoft.com/office/drawing/2014/main" id="{00000000-0008-0000-0100-00008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1" name="【認定こども園・幼稚園・保育所】&#10;有形固定資産減価償却率最大値テキスト">
          <a:extLst>
            <a:ext uri="{FF2B5EF4-FFF2-40B4-BE49-F238E27FC236}">
              <a16:creationId xmlns:a16="http://schemas.microsoft.com/office/drawing/2014/main" id="{00000000-0008-0000-0100-00009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00000000-0008-0000-0100-000093010000}"/>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5430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4541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xdr:rowOff>
    </xdr:from>
    <xdr:to>
      <xdr:col>72</xdr:col>
      <xdr:colOff>38100</xdr:colOff>
      <xdr:row>37</xdr:row>
      <xdr:rowOff>110490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3652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53340</xdr:rowOff>
    </xdr:from>
    <xdr:to>
      <xdr:col>85</xdr:col>
      <xdr:colOff>177800</xdr:colOff>
      <xdr:row>40</xdr:row>
      <xdr:rowOff>154940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62687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139717</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00000000-0008-0000-0100-00009F010000}"/>
            </a:ext>
          </a:extLst>
        </xdr:cNvPr>
        <xdr:cNvSpPr txBox="1"/>
      </xdr:nvSpPr>
      <xdr:spPr>
        <a:xfrm>
          <a:off x="16357600" y="682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543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104140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5481300" y="694182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8890</xdr:rowOff>
    </xdr:from>
    <xdr:to>
      <xdr:col>76</xdr:col>
      <xdr:colOff>165100</xdr:colOff>
      <xdr:row>40</xdr:row>
      <xdr:rowOff>110490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4541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59690</xdr:rowOff>
    </xdr:from>
    <xdr:to>
      <xdr:col>81</xdr:col>
      <xdr:colOff>50800</xdr:colOff>
      <xdr:row>40</xdr:row>
      <xdr:rowOff>83820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4592300" y="6917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3652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40</xdr:row>
      <xdr:rowOff>59690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3703300" y="682498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134620</xdr:rowOff>
    </xdr:from>
    <xdr:to>
      <xdr:col>67</xdr:col>
      <xdr:colOff>101600</xdr:colOff>
      <xdr:row>40</xdr:row>
      <xdr:rowOff>64770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2763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138430</xdr:rowOff>
    </xdr:from>
    <xdr:to>
      <xdr:col>71</xdr:col>
      <xdr:colOff>177800</xdr:colOff>
      <xdr:row>40</xdr:row>
      <xdr:rowOff>13970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2814300" y="682498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127017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3500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5266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101617</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4389744" y="695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3500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55897</xdr:rowOff>
    </xdr:from>
    <xdr:ext cx="405111" cy="259045"/>
    <xdr:sp macro="" textlink="">
      <xdr:nvSpPr>
        <xdr:cNvPr id="431" name="n_4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2611744" y="691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22160864" y="5818958"/>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00000000-0008-0000-0100-0000CA01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00000000-0008-0000-0100-0000CC010000}"/>
            </a:ext>
          </a:extLst>
        </xdr:cNvPr>
        <xdr:cNvSpPr txBox="1"/>
      </xdr:nvSpPr>
      <xdr:spPr>
        <a:xfrm>
          <a:off x="22199600" y="55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22072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103431</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00000000-0008-0000-0100-0000CE010000}"/>
            </a:ext>
          </a:extLst>
        </xdr:cNvPr>
        <xdr:cNvSpPr txBox="1"/>
      </xdr:nvSpPr>
      <xdr:spPr>
        <a:xfrm>
          <a:off x="22199600" y="6618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21107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9494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5806</xdr:rowOff>
    </xdr:from>
    <xdr:to>
      <xdr:col>98</xdr:col>
      <xdr:colOff>38100</xdr:colOff>
      <xdr:row>39</xdr:row>
      <xdr:rowOff>107406</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8605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xdr:rowOff>
    </xdr:from>
    <xdr:to>
      <xdr:col>116</xdr:col>
      <xdr:colOff>114300</xdr:colOff>
      <xdr:row>38</xdr:row>
      <xdr:rowOff>112304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2110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33581</xdr:rowOff>
    </xdr:from>
    <xdr:ext cx="469744" cy="259045"/>
    <xdr:sp macro="" textlink="">
      <xdr:nvSpPr>
        <xdr:cNvPr id="474" name="【認定こども園・幼稚園・保育所】&#10;一人当たり面積該当値テキスト">
          <a:extLst>
            <a:ext uri="{FF2B5EF4-FFF2-40B4-BE49-F238E27FC236}">
              <a16:creationId xmlns:a16="http://schemas.microsoft.com/office/drawing/2014/main" id="{00000000-0008-0000-0100-0000DA010000}"/>
            </a:ext>
          </a:extLst>
        </xdr:cNvPr>
        <xdr:cNvSpPr txBox="1"/>
      </xdr:nvSpPr>
      <xdr:spPr>
        <a:xfrm>
          <a:off x="22199600" y="63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107043</xdr:rowOff>
    </xdr:from>
    <xdr:to>
      <xdr:col>112</xdr:col>
      <xdr:colOff>38100</xdr:colOff>
      <xdr:row>39</xdr:row>
      <xdr:rowOff>37193</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127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61504</xdr:rowOff>
    </xdr:from>
    <xdr:to>
      <xdr:col>116</xdr:col>
      <xdr:colOff>63500</xdr:colOff>
      <xdr:row>38</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1323300" y="657660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125004</xdr:rowOff>
    </xdr:from>
    <xdr:to>
      <xdr:col>107</xdr:col>
      <xdr:colOff>101600</xdr:colOff>
      <xdr:row>39</xdr:row>
      <xdr:rowOff>55154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20383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157843</xdr:rowOff>
    </xdr:from>
    <xdr:to>
      <xdr:col>111</xdr:col>
      <xdr:colOff>177800</xdr:colOff>
      <xdr:row>39</xdr:row>
      <xdr:rowOff>4354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0434300" y="66729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138067</xdr:rowOff>
    </xdr:from>
    <xdr:to>
      <xdr:col>102</xdr:col>
      <xdr:colOff>165100</xdr:colOff>
      <xdr:row>39</xdr:row>
      <xdr:rowOff>68217</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9494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4354</xdr:rowOff>
    </xdr:from>
    <xdr:to>
      <xdr:col>107</xdr:col>
      <xdr:colOff>50800</xdr:colOff>
      <xdr:row>39</xdr:row>
      <xdr:rowOff>17417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9545300" y="66909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154396</xdr:rowOff>
    </xdr:from>
    <xdr:to>
      <xdr:col>98</xdr:col>
      <xdr:colOff>38100</xdr:colOff>
      <xdr:row>39</xdr:row>
      <xdr:rowOff>84546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8605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17417</xdr:rowOff>
    </xdr:from>
    <xdr:to>
      <xdr:col>102</xdr:col>
      <xdr:colOff>114300</xdr:colOff>
      <xdr:row>39</xdr:row>
      <xdr:rowOff>33746</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18656300" y="670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80571</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98533</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18421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53720</xdr:rowOff>
    </xdr:from>
    <xdr:ext cx="469744" cy="259045"/>
    <xdr:sp macro="" textlink="">
      <xdr:nvSpPr>
        <xdr:cNvPr id="487" name="n_1main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21075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71681</xdr:rowOff>
    </xdr:from>
    <xdr:ext cx="469744" cy="259045"/>
    <xdr:sp macro="" textlink="">
      <xdr:nvSpPr>
        <xdr:cNvPr id="488" name="n_2main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20199427" y="64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84744</xdr:rowOff>
    </xdr:from>
    <xdr:ext cx="469744" cy="259045"/>
    <xdr:sp macro="" textlink="">
      <xdr:nvSpPr>
        <xdr:cNvPr id="489" name="n_3main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19310427" y="64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101073</xdr:rowOff>
    </xdr:from>
    <xdr:ext cx="469744" cy="259045"/>
    <xdr:sp macro="" textlink="">
      <xdr:nvSpPr>
        <xdr:cNvPr id="490" name="n_4main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18421427" y="64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6318864" y="95783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16" name="【学校施設】&#10;有形固定資産減価償却率最小値テキスト">
          <a:extLst>
            <a:ext uri="{FF2B5EF4-FFF2-40B4-BE49-F238E27FC236}">
              <a16:creationId xmlns:a16="http://schemas.microsoft.com/office/drawing/2014/main" id="{00000000-0008-0000-0100-000004020000}"/>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18" name="【学校施設】&#10;有形固定資産減価償却率最大値テキスト">
          <a:extLst>
            <a:ext uri="{FF2B5EF4-FFF2-40B4-BE49-F238E27FC236}">
              <a16:creationId xmlns:a16="http://schemas.microsoft.com/office/drawing/2014/main" id="{00000000-0008-0000-0100-000006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67327</xdr:rowOff>
    </xdr:from>
    <xdr:ext cx="405111" cy="259045"/>
    <xdr:sp macro="" textlink="">
      <xdr:nvSpPr>
        <xdr:cNvPr id="520" name="【学校施設】&#10;有形固定資産減価償却率平均値テキスト">
          <a:extLst>
            <a:ext uri="{FF2B5EF4-FFF2-40B4-BE49-F238E27FC236}">
              <a16:creationId xmlns:a16="http://schemas.microsoft.com/office/drawing/2014/main" id="{00000000-0008-0000-0100-000008020000}"/>
            </a:ext>
          </a:extLst>
        </xdr:cNvPr>
        <xdr:cNvSpPr txBox="1"/>
      </xdr:nvSpPr>
      <xdr:spPr>
        <a:xfrm>
          <a:off x="16357600" y="1018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90170</xdr:rowOff>
    </xdr:from>
    <xdr:to>
      <xdr:col>85</xdr:col>
      <xdr:colOff>177800</xdr:colOff>
      <xdr:row>63</xdr:row>
      <xdr:rowOff>20320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6268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68597</xdr:rowOff>
    </xdr:from>
    <xdr:ext cx="405111" cy="259045"/>
    <xdr:sp macro="" textlink="">
      <xdr:nvSpPr>
        <xdr:cNvPr id="532" name="【学校施設】&#10;有形固定資産減価償却率該当値テキスト">
          <a:extLst>
            <a:ext uri="{FF2B5EF4-FFF2-40B4-BE49-F238E27FC236}">
              <a16:creationId xmlns:a16="http://schemas.microsoft.com/office/drawing/2014/main" id="{00000000-0008-0000-0100-000014020000}"/>
            </a:ext>
          </a:extLst>
        </xdr:cNvPr>
        <xdr:cNvSpPr txBox="1"/>
      </xdr:nvSpPr>
      <xdr:spPr>
        <a:xfrm>
          <a:off x="16357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140970</xdr:rowOff>
    </xdr:from>
    <xdr:to>
      <xdr:col>85</xdr:col>
      <xdr:colOff>127000</xdr:colOff>
      <xdr:row>62</xdr:row>
      <xdr:rowOff>140970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5481300" y="1077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140970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4592300" y="10725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95250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3703300" y="106603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30480</xdr:rowOff>
    </xdr:from>
    <xdr:to>
      <xdr:col>71</xdr:col>
      <xdr:colOff>177800</xdr:colOff>
      <xdr:row>62</xdr:row>
      <xdr:rowOff>49530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2814300" y="10660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541" name="n_1aveValue【学校施設】&#10;有形固定資産減価償却率">
          <a:extLst>
            <a:ext uri="{FF2B5EF4-FFF2-40B4-BE49-F238E27FC236}">
              <a16:creationId xmlns:a16="http://schemas.microsoft.com/office/drawing/2014/main" id="{00000000-0008-0000-0100-00001D020000}"/>
            </a:ext>
          </a:extLst>
        </xdr:cNvPr>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2" name="n_2aveValue【学校施設】&#10;有形固定資産減価償却率">
          <a:extLst>
            <a:ext uri="{FF2B5EF4-FFF2-40B4-BE49-F238E27FC236}">
              <a16:creationId xmlns:a16="http://schemas.microsoft.com/office/drawing/2014/main" id="{00000000-0008-0000-0100-00001E02000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43" name="n_3aveValue【学校施設】&#10;有形固定資産減価償却率">
          <a:extLst>
            <a:ext uri="{FF2B5EF4-FFF2-40B4-BE49-F238E27FC236}">
              <a16:creationId xmlns:a16="http://schemas.microsoft.com/office/drawing/2014/main" id="{00000000-0008-0000-0100-00001F020000}"/>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44" name="n_4aveValue【学校施設】&#10;有形固定資産減価償却率">
          <a:extLst>
            <a:ext uri="{FF2B5EF4-FFF2-40B4-BE49-F238E27FC236}">
              <a16:creationId xmlns:a16="http://schemas.microsoft.com/office/drawing/2014/main" id="{00000000-0008-0000-0100-000020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11447</xdr:rowOff>
    </xdr:from>
    <xdr:ext cx="405111" cy="259045"/>
    <xdr:sp macro="" textlink="">
      <xdr:nvSpPr>
        <xdr:cNvPr id="545" name="n_1mainValue【学校施設】&#10;有形固定資産減価償却率">
          <a:extLst>
            <a:ext uri="{FF2B5EF4-FFF2-40B4-BE49-F238E27FC236}">
              <a16:creationId xmlns:a16="http://schemas.microsoft.com/office/drawing/2014/main" id="{00000000-0008-0000-0100-000021020000}"/>
            </a:ext>
          </a:extLst>
        </xdr:cNvPr>
        <xdr:cNvSpPr txBox="1"/>
      </xdr:nvSpPr>
      <xdr:spPr>
        <a:xfrm>
          <a:off x="15266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46" name="n_2mainValue【学校施設】&#10;有形固定資産減価償却率">
          <a:extLst>
            <a:ext uri="{FF2B5EF4-FFF2-40B4-BE49-F238E27FC236}">
              <a16:creationId xmlns:a16="http://schemas.microsoft.com/office/drawing/2014/main" id="{00000000-0008-0000-0100-000022020000}"/>
            </a:ext>
          </a:extLst>
        </xdr:cNvPr>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547" name="n_3mainValue【学校施設】&#10;有形固定資産減価償却率">
          <a:extLst>
            <a:ext uri="{FF2B5EF4-FFF2-40B4-BE49-F238E27FC236}">
              <a16:creationId xmlns:a16="http://schemas.microsoft.com/office/drawing/2014/main" id="{00000000-0008-0000-0100-000023020000}"/>
            </a:ext>
          </a:extLst>
        </xdr:cNvPr>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548" name="n_4mainValue【学校施設】&#10;有形固定資産減価償却率">
          <a:extLst>
            <a:ext uri="{FF2B5EF4-FFF2-40B4-BE49-F238E27FC236}">
              <a16:creationId xmlns:a16="http://schemas.microsoft.com/office/drawing/2014/main" id="{00000000-0008-0000-0100-000024020000}"/>
            </a:ext>
          </a:extLst>
        </xdr:cNvPr>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9617393"/>
          <a:ext cx="0" cy="1289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573" name="【学校施設】&#10;一人当たり面積最小値テキスト">
          <a:extLst>
            <a:ext uri="{FF2B5EF4-FFF2-40B4-BE49-F238E27FC236}">
              <a16:creationId xmlns:a16="http://schemas.microsoft.com/office/drawing/2014/main" id="{00000000-0008-0000-0100-00003D020000}"/>
            </a:ext>
          </a:extLst>
        </xdr:cNvPr>
        <xdr:cNvSpPr txBox="1"/>
      </xdr:nvSpPr>
      <xdr:spPr>
        <a:xfrm>
          <a:off x="22199600"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109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575" name="【学校施設】&#10;一人当たり面積最大値テキスト">
          <a:extLst>
            <a:ext uri="{FF2B5EF4-FFF2-40B4-BE49-F238E27FC236}">
              <a16:creationId xmlns:a16="http://schemas.microsoft.com/office/drawing/2014/main" id="{00000000-0008-0000-0100-00003F020000}"/>
            </a:ext>
          </a:extLst>
        </xdr:cNvPr>
        <xdr:cNvSpPr txBox="1"/>
      </xdr:nvSpPr>
      <xdr:spPr>
        <a:xfrm>
          <a:off x="22199600" y="93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96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167276</xdr:rowOff>
    </xdr:from>
    <xdr:ext cx="469744" cy="259045"/>
    <xdr:sp macro="" textlink="">
      <xdr:nvSpPr>
        <xdr:cNvPr id="577" name="【学校施設】&#10;一人当たり面積平均値テキスト">
          <a:extLst>
            <a:ext uri="{FF2B5EF4-FFF2-40B4-BE49-F238E27FC236}">
              <a16:creationId xmlns:a16="http://schemas.microsoft.com/office/drawing/2014/main" id="{00000000-0008-0000-0100-000041020000}"/>
            </a:ext>
          </a:extLst>
        </xdr:cNvPr>
        <xdr:cNvSpPr txBox="1"/>
      </xdr:nvSpPr>
      <xdr:spPr>
        <a:xfrm>
          <a:off x="22199600" y="10454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1047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104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51308</xdr:rowOff>
    </xdr:from>
    <xdr:to>
      <xdr:col>102</xdr:col>
      <xdr:colOff>165100</xdr:colOff>
      <xdr:row>61</xdr:row>
      <xdr:rowOff>152908</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62357</xdr:rowOff>
    </xdr:from>
    <xdr:to>
      <xdr:col>98</xdr:col>
      <xdr:colOff>38100</xdr:colOff>
      <xdr:row>61</xdr:row>
      <xdr:rowOff>163957</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589" name="【学校施設】&#10;一人当たり面積該当値テキスト">
          <a:extLst>
            <a:ext uri="{FF2B5EF4-FFF2-40B4-BE49-F238E27FC236}">
              <a16:creationId xmlns:a16="http://schemas.microsoft.com/office/drawing/2014/main" id="{00000000-0008-0000-0100-00004D020000}"/>
            </a:ext>
          </a:extLst>
        </xdr:cNvPr>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56642</xdr:rowOff>
    </xdr:from>
    <xdr:to>
      <xdr:col>112</xdr:col>
      <xdr:colOff>38100</xdr:colOff>
      <xdr:row>59</xdr:row>
      <xdr:rowOff>158242</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107442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10153650"/>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156083</xdr:rowOff>
    </xdr:from>
    <xdr:to>
      <xdr:col>107</xdr:col>
      <xdr:colOff>101600</xdr:colOff>
      <xdr:row>59</xdr:row>
      <xdr:rowOff>86233</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101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35433</xdr:rowOff>
    </xdr:from>
    <xdr:to>
      <xdr:col>111</xdr:col>
      <xdr:colOff>177800</xdr:colOff>
      <xdr:row>59</xdr:row>
      <xdr:rowOff>107442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0434300" y="1015098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89789</xdr:rowOff>
    </xdr:from>
    <xdr:to>
      <xdr:col>102</xdr:col>
      <xdr:colOff>165100</xdr:colOff>
      <xdr:row>60</xdr:row>
      <xdr:rowOff>19939</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102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35433</xdr:rowOff>
    </xdr:from>
    <xdr:to>
      <xdr:col>107</xdr:col>
      <xdr:colOff>50800</xdr:colOff>
      <xdr:row>59</xdr:row>
      <xdr:rowOff>140589</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1015098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29210</xdr:rowOff>
    </xdr:from>
    <xdr:to>
      <xdr:col>98</xdr:col>
      <xdr:colOff>38100</xdr:colOff>
      <xdr:row>59</xdr:row>
      <xdr:rowOff>130810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80010</xdr:rowOff>
    </xdr:from>
    <xdr:to>
      <xdr:col>102</xdr:col>
      <xdr:colOff>114300</xdr:colOff>
      <xdr:row>59</xdr:row>
      <xdr:rowOff>140589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656300" y="1019556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110697</xdr:rowOff>
    </xdr:from>
    <xdr:ext cx="469744" cy="259045"/>
    <xdr:sp macro="" textlink="">
      <xdr:nvSpPr>
        <xdr:cNvPr id="598" name="n_1aveValue【学校施設】&#10;一人当たり面積">
          <a:extLst>
            <a:ext uri="{FF2B5EF4-FFF2-40B4-BE49-F238E27FC236}">
              <a16:creationId xmlns:a16="http://schemas.microsoft.com/office/drawing/2014/main" id="{00000000-0008-0000-0100-000056020000}"/>
            </a:ext>
          </a:extLst>
        </xdr:cNvPr>
        <xdr:cNvSpPr txBox="1"/>
      </xdr:nvSpPr>
      <xdr:spPr>
        <a:xfrm>
          <a:off x="21075727" y="105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120794</xdr:rowOff>
    </xdr:from>
    <xdr:ext cx="469744" cy="259045"/>
    <xdr:sp macro="" textlink="">
      <xdr:nvSpPr>
        <xdr:cNvPr id="599" name="n_2aveValue【学校施設】&#10;一人当たり面積">
          <a:extLst>
            <a:ext uri="{FF2B5EF4-FFF2-40B4-BE49-F238E27FC236}">
              <a16:creationId xmlns:a16="http://schemas.microsoft.com/office/drawing/2014/main" id="{00000000-0008-0000-0100-000057020000}"/>
            </a:ext>
          </a:extLst>
        </xdr:cNvPr>
        <xdr:cNvSpPr txBox="1"/>
      </xdr:nvSpPr>
      <xdr:spPr>
        <a:xfrm>
          <a:off x="201994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144035</xdr:rowOff>
    </xdr:from>
    <xdr:ext cx="469744" cy="259045"/>
    <xdr:sp macro="" textlink="">
      <xdr:nvSpPr>
        <xdr:cNvPr id="600" name="n_3aveValue【学校施設】&#10;一人当たり面積">
          <a:extLst>
            <a:ext uri="{FF2B5EF4-FFF2-40B4-BE49-F238E27FC236}">
              <a16:creationId xmlns:a16="http://schemas.microsoft.com/office/drawing/2014/main" id="{00000000-0008-0000-0100-000058020000}"/>
            </a:ext>
          </a:extLst>
        </xdr:cNvPr>
        <xdr:cNvSpPr txBox="1"/>
      </xdr:nvSpPr>
      <xdr:spPr>
        <a:xfrm>
          <a:off x="19310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155084</xdr:rowOff>
    </xdr:from>
    <xdr:ext cx="469744" cy="259045"/>
    <xdr:sp macro="" textlink="">
      <xdr:nvSpPr>
        <xdr:cNvPr id="601" name="n_4aveValue【学校施設】&#10;一人当たり面積">
          <a:extLst>
            <a:ext uri="{FF2B5EF4-FFF2-40B4-BE49-F238E27FC236}">
              <a16:creationId xmlns:a16="http://schemas.microsoft.com/office/drawing/2014/main" id="{00000000-0008-0000-0100-000059020000}"/>
            </a:ext>
          </a:extLst>
        </xdr:cNvPr>
        <xdr:cNvSpPr txBox="1"/>
      </xdr:nvSpPr>
      <xdr:spPr>
        <a:xfrm>
          <a:off x="18421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3319</xdr:rowOff>
    </xdr:from>
    <xdr:ext cx="469744" cy="259045"/>
    <xdr:sp macro="" textlink="">
      <xdr:nvSpPr>
        <xdr:cNvPr id="602" name="n_1mainValue【学校施設】&#10;一人当たり面積">
          <a:extLst>
            <a:ext uri="{FF2B5EF4-FFF2-40B4-BE49-F238E27FC236}">
              <a16:creationId xmlns:a16="http://schemas.microsoft.com/office/drawing/2014/main" id="{00000000-0008-0000-0100-00005A020000}"/>
            </a:ext>
          </a:extLst>
        </xdr:cNvPr>
        <xdr:cNvSpPr txBox="1"/>
      </xdr:nvSpPr>
      <xdr:spPr>
        <a:xfrm>
          <a:off x="21075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102760</xdr:rowOff>
    </xdr:from>
    <xdr:ext cx="469744" cy="259045"/>
    <xdr:sp macro="" textlink="">
      <xdr:nvSpPr>
        <xdr:cNvPr id="603" name="n_2mainValue【学校施設】&#10;一人当たり面積">
          <a:extLst>
            <a:ext uri="{FF2B5EF4-FFF2-40B4-BE49-F238E27FC236}">
              <a16:creationId xmlns:a16="http://schemas.microsoft.com/office/drawing/2014/main" id="{00000000-0008-0000-0100-00005B020000}"/>
            </a:ext>
          </a:extLst>
        </xdr:cNvPr>
        <xdr:cNvSpPr txBox="1"/>
      </xdr:nvSpPr>
      <xdr:spPr>
        <a:xfrm>
          <a:off x="20199427" y="98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36466</xdr:rowOff>
    </xdr:from>
    <xdr:ext cx="469744" cy="259045"/>
    <xdr:sp macro="" textlink="">
      <xdr:nvSpPr>
        <xdr:cNvPr id="604" name="n_3mainValue【学校施設】&#10;一人当たり面積">
          <a:extLst>
            <a:ext uri="{FF2B5EF4-FFF2-40B4-BE49-F238E27FC236}">
              <a16:creationId xmlns:a16="http://schemas.microsoft.com/office/drawing/2014/main" id="{00000000-0008-0000-0100-00005C020000}"/>
            </a:ext>
          </a:extLst>
        </xdr:cNvPr>
        <xdr:cNvSpPr txBox="1"/>
      </xdr:nvSpPr>
      <xdr:spPr>
        <a:xfrm>
          <a:off x="19310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147337</xdr:rowOff>
    </xdr:from>
    <xdr:ext cx="469744" cy="259045"/>
    <xdr:sp macro="" textlink="">
      <xdr:nvSpPr>
        <xdr:cNvPr id="605" name="n_4mainValue【学校施設】&#10;一人当たり面積">
          <a:extLst>
            <a:ext uri="{FF2B5EF4-FFF2-40B4-BE49-F238E27FC236}">
              <a16:creationId xmlns:a16="http://schemas.microsoft.com/office/drawing/2014/main" id="{00000000-0008-0000-0100-00005D020000}"/>
            </a:ext>
          </a:extLst>
        </xdr:cNvPr>
        <xdr:cNvSpPr txBox="1"/>
      </xdr:nvSpPr>
      <xdr:spPr>
        <a:xfrm>
          <a:off x="18421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7" name="【公民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9" name="【公民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109238</xdr:rowOff>
    </xdr:from>
    <xdr:ext cx="405111" cy="259045"/>
    <xdr:sp macro="" textlink="">
      <xdr:nvSpPr>
        <xdr:cNvPr id="651" name="【公民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794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50164</xdr:rowOff>
    </xdr:from>
    <xdr:to>
      <xdr:col>85</xdr:col>
      <xdr:colOff>177800</xdr:colOff>
      <xdr:row>106</xdr:row>
      <xdr:rowOff>151764</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28591</xdr:rowOff>
    </xdr:from>
    <xdr:ext cx="405111" cy="259045"/>
    <xdr:sp macro="" textlink="">
      <xdr:nvSpPr>
        <xdr:cNvPr id="663" name="【公民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19686</xdr:rowOff>
    </xdr:from>
    <xdr:to>
      <xdr:col>81</xdr:col>
      <xdr:colOff>101600</xdr:colOff>
      <xdr:row>106</xdr:row>
      <xdr:rowOff>121286</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106</xdr:row>
      <xdr:rowOff>100964</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5481300" y="18244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36195</xdr:rowOff>
    </xdr:from>
    <xdr:to>
      <xdr:col>81</xdr:col>
      <xdr:colOff>50800</xdr:colOff>
      <xdr:row>106</xdr:row>
      <xdr:rowOff>70486</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82098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106</xdr:row>
      <xdr:rowOff>36195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806892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92075</xdr:rowOff>
    </xdr:from>
    <xdr:to>
      <xdr:col>67</xdr:col>
      <xdr:colOff>101600</xdr:colOff>
      <xdr:row>106</xdr:row>
      <xdr:rowOff>22225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142875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2814300" y="180689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12082</xdr:rowOff>
    </xdr:from>
    <xdr:ext cx="405111" cy="259045"/>
    <xdr:sp macro="" textlink="">
      <xdr:nvSpPr>
        <xdr:cNvPr id="672" name="n_1aveValue【公民館】&#10;有形固定資産減価償却率">
          <a:extLst>
            <a:ext uri="{FF2B5EF4-FFF2-40B4-BE49-F238E27FC236}">
              <a16:creationId xmlns:a16="http://schemas.microsoft.com/office/drawing/2014/main" id="{00000000-0008-0000-0100-0000A0020000}"/>
            </a:ext>
          </a:extLst>
        </xdr:cNvPr>
        <xdr:cNvSpPr txBox="1"/>
      </xdr:nvSpPr>
      <xdr:spPr>
        <a:xfrm>
          <a:off x="152660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673" name="n_2aveValue【公民館】&#10;有形固定資産減価償却率">
          <a:extLst>
            <a:ext uri="{FF2B5EF4-FFF2-40B4-BE49-F238E27FC236}">
              <a16:creationId xmlns:a16="http://schemas.microsoft.com/office/drawing/2014/main" id="{00000000-0008-0000-0100-0000A1020000}"/>
            </a:ext>
          </a:extLst>
        </xdr:cNvPr>
        <xdr:cNvSpPr txBox="1"/>
      </xdr:nvSpPr>
      <xdr:spPr>
        <a:xfrm>
          <a:off x="14389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101616</xdr:rowOff>
    </xdr:from>
    <xdr:ext cx="405111" cy="259045"/>
    <xdr:sp macro="" textlink="">
      <xdr:nvSpPr>
        <xdr:cNvPr id="674" name="n_3aveValue【公民館】&#10;有形固定資産減価償却率">
          <a:extLst>
            <a:ext uri="{FF2B5EF4-FFF2-40B4-BE49-F238E27FC236}">
              <a16:creationId xmlns:a16="http://schemas.microsoft.com/office/drawing/2014/main" id="{00000000-0008-0000-0100-0000A2020000}"/>
            </a:ext>
          </a:extLst>
        </xdr:cNvPr>
        <xdr:cNvSpPr txBox="1"/>
      </xdr:nvSpPr>
      <xdr:spPr>
        <a:xfrm>
          <a:off x="13500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75" name="n_4aveValue【公民館】&#10;有形固定資産減価償却率">
          <a:extLst>
            <a:ext uri="{FF2B5EF4-FFF2-40B4-BE49-F238E27FC236}">
              <a16:creationId xmlns:a16="http://schemas.microsoft.com/office/drawing/2014/main" id="{00000000-0008-0000-0100-0000A302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112413</xdr:rowOff>
    </xdr:from>
    <xdr:ext cx="405111" cy="259045"/>
    <xdr:sp macro="" textlink="">
      <xdr:nvSpPr>
        <xdr:cNvPr id="676" name="n_1mainValue【公民館】&#10;有形固定資産減価償却率">
          <a:extLst>
            <a:ext uri="{FF2B5EF4-FFF2-40B4-BE49-F238E27FC236}">
              <a16:creationId xmlns:a16="http://schemas.microsoft.com/office/drawing/2014/main" id="{00000000-0008-0000-0100-0000A4020000}"/>
            </a:ext>
          </a:extLst>
        </xdr:cNvPr>
        <xdr:cNvSpPr txBox="1"/>
      </xdr:nvSpPr>
      <xdr:spPr>
        <a:xfrm>
          <a:off x="152660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677" name="n_2mainValue【公民館】&#10;有形固定資産減価償却率">
          <a:extLst>
            <a:ext uri="{FF2B5EF4-FFF2-40B4-BE49-F238E27FC236}">
              <a16:creationId xmlns:a16="http://schemas.microsoft.com/office/drawing/2014/main" id="{00000000-0008-0000-0100-0000A5020000}"/>
            </a:ext>
          </a:extLst>
        </xdr:cNvPr>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678" name="n_3mainValue【公民館】&#10;有形固定資産減価償却率">
          <a:extLst>
            <a:ext uri="{FF2B5EF4-FFF2-40B4-BE49-F238E27FC236}">
              <a16:creationId xmlns:a16="http://schemas.microsoft.com/office/drawing/2014/main" id="{00000000-0008-0000-0100-0000A6020000}"/>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13352</xdr:rowOff>
    </xdr:from>
    <xdr:ext cx="405111" cy="259045"/>
    <xdr:sp macro="" textlink="">
      <xdr:nvSpPr>
        <xdr:cNvPr id="679" name="n_4mainValue【公民館】&#10;有形固定資産減価償却率">
          <a:extLst>
            <a:ext uri="{FF2B5EF4-FFF2-40B4-BE49-F238E27FC236}">
              <a16:creationId xmlns:a16="http://schemas.microsoft.com/office/drawing/2014/main" id="{00000000-0008-0000-0100-0000A7020000}"/>
            </a:ext>
          </a:extLst>
        </xdr:cNvPr>
        <xdr:cNvSpPr txBox="1"/>
      </xdr:nvSpPr>
      <xdr:spPr>
        <a:xfrm>
          <a:off x="12611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721368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06" name="【公民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708" name="【公民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69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721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110616</xdr:rowOff>
    </xdr:from>
    <xdr:ext cx="469744" cy="259045"/>
    <xdr:sp macro="" textlink="">
      <xdr:nvSpPr>
        <xdr:cNvPr id="710" name="【公民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8455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847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84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xdr:rowOff>
    </xdr:from>
    <xdr:to>
      <xdr:col>102</xdr:col>
      <xdr:colOff>165100</xdr:colOff>
      <xdr:row>108</xdr:row>
      <xdr:rowOff>104466</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xdr:rowOff>
    </xdr:from>
    <xdr:to>
      <xdr:col>98</xdr:col>
      <xdr:colOff>38100</xdr:colOff>
      <xdr:row>108</xdr:row>
      <xdr:rowOff>101854</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28992</xdr:rowOff>
    </xdr:from>
    <xdr:to>
      <xdr:col>116</xdr:col>
      <xdr:colOff>114300</xdr:colOff>
      <xdr:row>107</xdr:row>
      <xdr:rowOff>130592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8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51869</xdr:rowOff>
    </xdr:from>
    <xdr:ext cx="469744" cy="259045"/>
    <xdr:sp macro="" textlink="">
      <xdr:nvSpPr>
        <xdr:cNvPr id="722" name="【公民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82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38136</xdr:rowOff>
    </xdr:from>
    <xdr:to>
      <xdr:col>112</xdr:col>
      <xdr:colOff>38100</xdr:colOff>
      <xdr:row>107</xdr:row>
      <xdr:rowOff>139736</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83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79792</xdr:rowOff>
    </xdr:from>
    <xdr:to>
      <xdr:col>116</xdr:col>
      <xdr:colOff>63500</xdr:colOff>
      <xdr:row>107</xdr:row>
      <xdr:rowOff>88936</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1323300" y="184249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43035</xdr:rowOff>
    </xdr:from>
    <xdr:to>
      <xdr:col>107</xdr:col>
      <xdr:colOff>101600</xdr:colOff>
      <xdr:row>107</xdr:row>
      <xdr:rowOff>144635</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8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88936</xdr:rowOff>
    </xdr:from>
    <xdr:to>
      <xdr:col>111</xdr:col>
      <xdr:colOff>177800</xdr:colOff>
      <xdr:row>107</xdr:row>
      <xdr:rowOff>93835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434300" y="1843408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50220</xdr:rowOff>
    </xdr:from>
    <xdr:to>
      <xdr:col>102</xdr:col>
      <xdr:colOff>165100</xdr:colOff>
      <xdr:row>107</xdr:row>
      <xdr:rowOff>151820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83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93835</xdr:rowOff>
    </xdr:from>
    <xdr:to>
      <xdr:col>107</xdr:col>
      <xdr:colOff>50800</xdr:colOff>
      <xdr:row>107</xdr:row>
      <xdr:rowOff>101020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545300" y="18438985"/>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60344</xdr:rowOff>
    </xdr:from>
    <xdr:to>
      <xdr:col>98</xdr:col>
      <xdr:colOff>38100</xdr:colOff>
      <xdr:row>107</xdr:row>
      <xdr:rowOff>161944</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84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101020</xdr:rowOff>
    </xdr:from>
    <xdr:to>
      <xdr:col>102</xdr:col>
      <xdr:colOff>114300</xdr:colOff>
      <xdr:row>107</xdr:row>
      <xdr:rowOff>111144</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8656300" y="1844617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63589</xdr:rowOff>
    </xdr:from>
    <xdr:ext cx="469744" cy="259045"/>
    <xdr:sp macro="" textlink="">
      <xdr:nvSpPr>
        <xdr:cNvPr id="731" name="n_1aveValue【公民館】&#10;一人当たり面積">
          <a:extLst>
            <a:ext uri="{FF2B5EF4-FFF2-40B4-BE49-F238E27FC236}">
              <a16:creationId xmlns:a16="http://schemas.microsoft.com/office/drawing/2014/main" id="{00000000-0008-0000-0100-0000DB020000}"/>
            </a:ext>
          </a:extLst>
        </xdr:cNvPr>
        <xdr:cNvSpPr txBox="1"/>
      </xdr:nvSpPr>
      <xdr:spPr>
        <a:xfrm>
          <a:off x="21075727" y="1858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732" name="n_2aveValue【公民館】&#10;一人当たり面積">
          <a:extLst>
            <a:ext uri="{FF2B5EF4-FFF2-40B4-BE49-F238E27FC236}">
              <a16:creationId xmlns:a16="http://schemas.microsoft.com/office/drawing/2014/main" id="{00000000-0008-0000-0100-0000DC020000}"/>
            </a:ext>
          </a:extLst>
        </xdr:cNvPr>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95593</xdr:rowOff>
    </xdr:from>
    <xdr:ext cx="469744" cy="259045"/>
    <xdr:sp macro="" textlink="">
      <xdr:nvSpPr>
        <xdr:cNvPr id="733" name="n_3aveValue【公民館】&#10;一人当たり面積">
          <a:extLst>
            <a:ext uri="{FF2B5EF4-FFF2-40B4-BE49-F238E27FC236}">
              <a16:creationId xmlns:a16="http://schemas.microsoft.com/office/drawing/2014/main" id="{00000000-0008-0000-0100-0000DD020000}"/>
            </a:ext>
          </a:extLst>
        </xdr:cNvPr>
        <xdr:cNvSpPr txBox="1"/>
      </xdr:nvSpPr>
      <xdr:spPr>
        <a:xfrm>
          <a:off x="19310427" y="18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92981</xdr:rowOff>
    </xdr:from>
    <xdr:ext cx="469744" cy="259045"/>
    <xdr:sp macro="" textlink="">
      <xdr:nvSpPr>
        <xdr:cNvPr id="734" name="n_4aveValue【公民館】&#10;一人当たり面積">
          <a:extLst>
            <a:ext uri="{FF2B5EF4-FFF2-40B4-BE49-F238E27FC236}">
              <a16:creationId xmlns:a16="http://schemas.microsoft.com/office/drawing/2014/main" id="{00000000-0008-0000-0100-0000DE020000}"/>
            </a:ext>
          </a:extLst>
        </xdr:cNvPr>
        <xdr:cNvSpPr txBox="1"/>
      </xdr:nvSpPr>
      <xdr:spPr>
        <a:xfrm>
          <a:off x="18421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156263</xdr:rowOff>
    </xdr:from>
    <xdr:ext cx="469744" cy="259045"/>
    <xdr:sp macro="" textlink="">
      <xdr:nvSpPr>
        <xdr:cNvPr id="735" name="n_1mainValue【公民館】&#10;一人当たり面積">
          <a:extLst>
            <a:ext uri="{FF2B5EF4-FFF2-40B4-BE49-F238E27FC236}">
              <a16:creationId xmlns:a16="http://schemas.microsoft.com/office/drawing/2014/main" id="{00000000-0008-0000-0100-0000DF020000}"/>
            </a:ext>
          </a:extLst>
        </xdr:cNvPr>
        <xdr:cNvSpPr txBox="1"/>
      </xdr:nvSpPr>
      <xdr:spPr>
        <a:xfrm>
          <a:off x="21075727" y="181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161162</xdr:rowOff>
    </xdr:from>
    <xdr:ext cx="469744" cy="259045"/>
    <xdr:sp macro="" textlink="">
      <xdr:nvSpPr>
        <xdr:cNvPr id="736" name="n_2mainValue【公民館】&#10;一人当たり面積">
          <a:extLst>
            <a:ext uri="{FF2B5EF4-FFF2-40B4-BE49-F238E27FC236}">
              <a16:creationId xmlns:a16="http://schemas.microsoft.com/office/drawing/2014/main" id="{00000000-0008-0000-0100-0000E0020000}"/>
            </a:ext>
          </a:extLst>
        </xdr:cNvPr>
        <xdr:cNvSpPr txBox="1"/>
      </xdr:nvSpPr>
      <xdr:spPr>
        <a:xfrm>
          <a:off x="20199427" y="1816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168347</xdr:rowOff>
    </xdr:from>
    <xdr:ext cx="469744" cy="259045"/>
    <xdr:sp macro="" textlink="">
      <xdr:nvSpPr>
        <xdr:cNvPr id="737" name="n_3mainValue【公民館】&#10;一人当たり面積">
          <a:extLst>
            <a:ext uri="{FF2B5EF4-FFF2-40B4-BE49-F238E27FC236}">
              <a16:creationId xmlns:a16="http://schemas.microsoft.com/office/drawing/2014/main" id="{00000000-0008-0000-0100-0000E1020000}"/>
            </a:ext>
          </a:extLst>
        </xdr:cNvPr>
        <xdr:cNvSpPr txBox="1"/>
      </xdr:nvSpPr>
      <xdr:spPr>
        <a:xfrm>
          <a:off x="19310427" y="1817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7021</xdr:rowOff>
    </xdr:from>
    <xdr:ext cx="469744" cy="259045"/>
    <xdr:sp macro="" textlink="">
      <xdr:nvSpPr>
        <xdr:cNvPr id="738" name="n_4mainValue【公民館】&#10;一人当たり面積">
          <a:extLst>
            <a:ext uri="{FF2B5EF4-FFF2-40B4-BE49-F238E27FC236}">
              <a16:creationId xmlns:a16="http://schemas.microsoft.com/office/drawing/2014/main" id="{00000000-0008-0000-0100-0000E2020000}"/>
            </a:ext>
          </a:extLst>
        </xdr:cNvPr>
        <xdr:cNvSpPr txBox="1"/>
      </xdr:nvSpPr>
      <xdr:spPr>
        <a:xfrm>
          <a:off x="18421427" y="1818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としては、認定こども園・幼稚園・保育所、学校施設、庁舎および消防施設等があり、いずれも８０％を超えている。特に認定こども園・幼稚園・保育所の減価償却率は</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％と最も高く、次いで消防施設が</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一方、減価償却率が低い施設としては、橋りょう・トンネル及び図書館があり、いずれも償却率は５０％未満となっている。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学校施設については、小中学校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施設が昭和に建設されたものであり、有形固定資産減価償却率が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％台となっている。本町では、令和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年度に改定した総合管理計画に基づいて老朽化対策に取り組んでいく。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その他の施設やインフラ等についても、個別施設計画や長期修繕計画に基づいて、計画的に対策をしていく。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7,194
7,029
237.90
6,884,670
6,487,732
322,142
4,043,258
4,204,070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8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53158</xdr:rowOff>
    </xdr:from>
    <xdr:to>
      <xdr:col>20</xdr:col>
      <xdr:colOff>38100</xdr:colOff>
      <xdr:row>37</xdr:row>
      <xdr:rowOff>154758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46627</xdr:rowOff>
    </xdr:from>
    <xdr:to>
      <xdr:col>10</xdr:col>
      <xdr:colOff>165100</xdr:colOff>
      <xdr:row>37</xdr:row>
      <xdr:rowOff>148227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61323</xdr:rowOff>
    </xdr:from>
    <xdr:to>
      <xdr:col>6</xdr:col>
      <xdr:colOff>38100</xdr:colOff>
      <xdr:row>37</xdr:row>
      <xdr:rowOff>162923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177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36</xdr:row>
      <xdr:rowOff>10886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117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145886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139354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154050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90368</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111941</xdr:rowOff>
    </xdr:from>
    <xdr:to>
      <xdr:col>55</xdr:col>
      <xdr:colOff>50800</xdr:colOff>
      <xdr:row>40</xdr:row>
      <xdr:rowOff>42091</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20501</xdr:rowOff>
    </xdr:from>
    <xdr:to>
      <xdr:col>50</xdr:col>
      <xdr:colOff>165100</xdr:colOff>
      <xdr:row>39</xdr:row>
      <xdr:rowOff>122101</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169091</xdr:rowOff>
    </xdr:from>
    <xdr:to>
      <xdr:col>46</xdr:col>
      <xdr:colOff>38100</xdr:colOff>
      <xdr:row>39</xdr:row>
      <xdr:rowOff>99241</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33565</xdr:rowOff>
    </xdr:from>
    <xdr:to>
      <xdr:col>41</xdr:col>
      <xdr:colOff>101600</xdr:colOff>
      <xdr:row>39</xdr:row>
      <xdr:rowOff>135165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111941</xdr:rowOff>
    </xdr:from>
    <xdr:to>
      <xdr:col>36</xdr:col>
      <xdr:colOff>165100</xdr:colOff>
      <xdr:row>40</xdr:row>
      <xdr:rowOff>42091</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56424</xdr:rowOff>
    </xdr:from>
    <xdr:to>
      <xdr:col>55</xdr:col>
      <xdr:colOff>50800</xdr:colOff>
      <xdr:row>39</xdr:row>
      <xdr:rowOff>158024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79301</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72753</xdr:rowOff>
    </xdr:from>
    <xdr:to>
      <xdr:col>50</xdr:col>
      <xdr:colOff>165100</xdr:colOff>
      <xdr:row>40</xdr:row>
      <xdr:rowOff>2903</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107224</xdr:rowOff>
    </xdr:from>
    <xdr:to>
      <xdr:col>55</xdr:col>
      <xdr:colOff>0</xdr:colOff>
      <xdr:row>39</xdr:row>
      <xdr:rowOff>123553</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7937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85816</xdr:rowOff>
    </xdr:from>
    <xdr:to>
      <xdr:col>46</xdr:col>
      <xdr:colOff>38100</xdr:colOff>
      <xdr:row>40</xdr:row>
      <xdr:rowOff>15966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123553</xdr:rowOff>
    </xdr:from>
    <xdr:to>
      <xdr:col>50</xdr:col>
      <xdr:colOff>114300</xdr:colOff>
      <xdr:row>39</xdr:row>
      <xdr:rowOff>136616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8101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95613</xdr:rowOff>
    </xdr:from>
    <xdr:to>
      <xdr:col>41</xdr:col>
      <xdr:colOff>101600</xdr:colOff>
      <xdr:row>40</xdr:row>
      <xdr:rowOff>25763</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136616</xdr:rowOff>
    </xdr:from>
    <xdr:to>
      <xdr:col>45</xdr:col>
      <xdr:colOff>177800</xdr:colOff>
      <xdr:row>39</xdr:row>
      <xdr:rowOff>146413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823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108676</xdr:rowOff>
    </xdr:from>
    <xdr:to>
      <xdr:col>36</xdr:col>
      <xdr:colOff>165100</xdr:colOff>
      <xdr:row>40</xdr:row>
      <xdr:rowOff>38826</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146413</xdr:rowOff>
    </xdr:from>
    <xdr:to>
      <xdr:col>41</xdr:col>
      <xdr:colOff>50800</xdr:colOff>
      <xdr:row>39</xdr:row>
      <xdr:rowOff>159476</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832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138628</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115769</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151692</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33218</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165480</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7093</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55353</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153324</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4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110853</xdr:rowOff>
    </xdr:from>
    <xdr:to>
      <xdr:col>6</xdr:col>
      <xdr:colOff>38100</xdr:colOff>
      <xdr:row>62</xdr:row>
      <xdr:rowOff>41003</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62</xdr:row>
      <xdr:rowOff>150223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236381"/>
          <a:ext cx="8382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120831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2102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87993</xdr:rowOff>
    </xdr:from>
    <xdr:to>
      <xdr:col>10</xdr:col>
      <xdr:colOff>165100</xdr:colOff>
      <xdr:row>59</xdr:row>
      <xdr:rowOff>18143</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138793</xdr:rowOff>
    </xdr:from>
    <xdr:to>
      <xdr:col>15</xdr:col>
      <xdr:colOff>50800</xdr:colOff>
      <xdr:row>59</xdr:row>
      <xdr:rowOff>94706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08289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138793</xdr:rowOff>
    </xdr:from>
    <xdr:to>
      <xdr:col>10</xdr:col>
      <xdr:colOff>114300</xdr:colOff>
      <xdr:row>59</xdr:row>
      <xdr:rowOff>39188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130300" y="1008289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58255</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16708</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75969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53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75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60469</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34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4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46736</xdr:rowOff>
    </xdr:from>
    <xdr:to>
      <xdr:col>41</xdr:col>
      <xdr:colOff>101600</xdr:colOff>
      <xdr:row>61</xdr:row>
      <xdr:rowOff>148336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5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84074</xdr:rowOff>
    </xdr:from>
    <xdr:to>
      <xdr:col>36</xdr:col>
      <xdr:colOff>165100</xdr:colOff>
      <xdr:row>62</xdr:row>
      <xdr:rowOff>14224</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132842</xdr:rowOff>
    </xdr:from>
    <xdr:to>
      <xdr:col>55</xdr:col>
      <xdr:colOff>50800</xdr:colOff>
      <xdr:row>63</xdr:row>
      <xdr:rowOff>62992</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111269</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12192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9639300" y="108089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135128</xdr:rowOff>
    </xdr:from>
    <xdr:to>
      <xdr:col>46</xdr:col>
      <xdr:colOff>38100</xdr:colOff>
      <xdr:row>63</xdr:row>
      <xdr:rowOff>65278</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14478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8089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140462</xdr:rowOff>
    </xdr:from>
    <xdr:to>
      <xdr:col>41</xdr:col>
      <xdr:colOff>101600</xdr:colOff>
      <xdr:row>63</xdr:row>
      <xdr:rowOff>70612</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7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14478</xdr:rowOff>
    </xdr:from>
    <xdr:to>
      <xdr:col>45</xdr:col>
      <xdr:colOff>177800</xdr:colOff>
      <xdr:row>63</xdr:row>
      <xdr:rowOff>19812</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81582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146558</xdr:rowOff>
    </xdr:from>
    <xdr:to>
      <xdr:col>36</xdr:col>
      <xdr:colOff>165100</xdr:colOff>
      <xdr:row>63</xdr:row>
      <xdr:rowOff>76708</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19812</xdr:rowOff>
    </xdr:from>
    <xdr:to>
      <xdr:col>41</xdr:col>
      <xdr:colOff>50800</xdr:colOff>
      <xdr:row>63</xdr:row>
      <xdr:rowOff>25908</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8211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160291</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164863</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30751</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56405</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61739</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86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67835</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533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46372</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95886</xdr:rowOff>
    </xdr:from>
    <xdr:to>
      <xdr:col>15</xdr:col>
      <xdr:colOff>101600</xdr:colOff>
      <xdr:row>82</xdr:row>
      <xdr:rowOff>26036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133986</xdr:rowOff>
    </xdr:from>
    <xdr:to>
      <xdr:col>6</xdr:col>
      <xdr:colOff>38100</xdr:colOff>
      <xdr:row>82</xdr:row>
      <xdr:rowOff>64136</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137161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41598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100964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40912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82</xdr:row>
      <xdr:rowOff>32386</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389697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95250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130300" y="138969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55263</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74313</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390626"/>
          <a:ext cx="0"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120032</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5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141605</xdr:rowOff>
    </xdr:from>
    <xdr:to>
      <xdr:col>41</xdr:col>
      <xdr:colOff>101600</xdr:colOff>
      <xdr:row>84</xdr:row>
      <xdr:rowOff>71755</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153606</xdr:rowOff>
    </xdr:from>
    <xdr:to>
      <xdr:col>36</xdr:col>
      <xdr:colOff>165100</xdr:colOff>
      <xdr:row>84</xdr:row>
      <xdr:rowOff>83756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105029</xdr:rowOff>
    </xdr:from>
    <xdr:to>
      <xdr:col>55</xdr:col>
      <xdr:colOff>50800</xdr:colOff>
      <xdr:row>84</xdr:row>
      <xdr:rowOff>35179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3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127906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18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113601</xdr:rowOff>
    </xdr:from>
    <xdr:to>
      <xdr:col>50</xdr:col>
      <xdr:colOff>165100</xdr:colOff>
      <xdr:row>84</xdr:row>
      <xdr:rowOff>43751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155829</xdr:rowOff>
    </xdr:from>
    <xdr:to>
      <xdr:col>55</xdr:col>
      <xdr:colOff>0</xdr:colOff>
      <xdr:row>83</xdr:row>
      <xdr:rowOff>164401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386179"/>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164401</xdr:rowOff>
    </xdr:from>
    <xdr:to>
      <xdr:col>50</xdr:col>
      <xdr:colOff>114300</xdr:colOff>
      <xdr:row>84</xdr:row>
      <xdr:rowOff>952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3947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127318</xdr:rowOff>
    </xdr:from>
    <xdr:to>
      <xdr:col>41</xdr:col>
      <xdr:colOff>101600</xdr:colOff>
      <xdr:row>84</xdr:row>
      <xdr:rowOff>57468</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3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xdr:rowOff>
    </xdr:from>
    <xdr:to>
      <xdr:col>45</xdr:col>
      <xdr:colOff>177800</xdr:colOff>
      <xdr:row>84</xdr:row>
      <xdr:rowOff>6668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40275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134747</xdr:rowOff>
    </xdr:from>
    <xdr:to>
      <xdr:col>36</xdr:col>
      <xdr:colOff>165100</xdr:colOff>
      <xdr:row>84</xdr:row>
      <xdr:rowOff>64897</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6668</xdr:rowOff>
    </xdr:from>
    <xdr:to>
      <xdr:col>41</xdr:col>
      <xdr:colOff>50800</xdr:colOff>
      <xdr:row>84</xdr:row>
      <xdr:rowOff>14097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40846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62882</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74883</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60278</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1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73995</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13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81424</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1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00000000-0008-0000-02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16318864" y="1339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00000000-0008-0000-0200-0000C3010000}"/>
            </a:ext>
          </a:extLst>
        </xdr:cNvPr>
        <xdr:cNvSpPr txBox="1"/>
      </xdr:nvSpPr>
      <xdr:spPr>
        <a:xfrm>
          <a:off x="16357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00000000-0008-0000-0200-0000C5010000}"/>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00000000-0008-0000-0200-0000C701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454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365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8255</xdr:rowOff>
    </xdr:from>
    <xdr:to>
      <xdr:col>85</xdr:col>
      <xdr:colOff>177800</xdr:colOff>
      <xdr:row>85</xdr:row>
      <xdr:rowOff>109855</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6268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158132</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00000000-0008-0000-0200-0000D3010000}"/>
            </a:ext>
          </a:extLst>
        </xdr:cNvPr>
        <xdr:cNvSpPr txBox="1"/>
      </xdr:nvSpPr>
      <xdr:spPr>
        <a:xfrm>
          <a:off x="16357600"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57786</xdr:rowOff>
    </xdr:from>
    <xdr:to>
      <xdr:col>81</xdr:col>
      <xdr:colOff>101600</xdr:colOff>
      <xdr:row>85</xdr:row>
      <xdr:rowOff>159386</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5430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59055</xdr:rowOff>
    </xdr:from>
    <xdr:to>
      <xdr:col>85</xdr:col>
      <xdr:colOff>127000</xdr:colOff>
      <xdr:row>85</xdr:row>
      <xdr:rowOff>108586</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5481300" y="146323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142875</xdr:rowOff>
    </xdr:from>
    <xdr:to>
      <xdr:col>81</xdr:col>
      <xdr:colOff>50800</xdr:colOff>
      <xdr:row>85</xdr:row>
      <xdr:rowOff>108586</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4592300" y="14201775"/>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365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142875</xdr:rowOff>
    </xdr:from>
    <xdr:to>
      <xdr:col>76</xdr:col>
      <xdr:colOff>114300</xdr:colOff>
      <xdr:row>84</xdr:row>
      <xdr:rowOff>102870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3703300" y="1420177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84</xdr:row>
      <xdr:rowOff>102870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814300" y="14137005"/>
          <a:ext cx="88900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25416</xdr:rowOff>
    </xdr:from>
    <xdr:ext cx="405111" cy="259045"/>
    <xdr:sp macro="" textlink="">
      <xdr:nvSpPr>
        <xdr:cNvPr id="476" name="n_1aveValue【消防施設】&#10;有形固定資産減価償却率">
          <a:extLst>
            <a:ext uri="{FF2B5EF4-FFF2-40B4-BE49-F238E27FC236}">
              <a16:creationId xmlns:a16="http://schemas.microsoft.com/office/drawing/2014/main" id="{00000000-0008-0000-0200-0000DC010000}"/>
            </a:ext>
          </a:extLst>
        </xdr:cNvPr>
        <xdr:cNvSpPr txBox="1"/>
      </xdr:nvSpPr>
      <xdr:spPr>
        <a:xfrm>
          <a:off x="15266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477" name="n_2aveValue【消防施設】&#10;有形固定資産減価償却率">
          <a:extLst>
            <a:ext uri="{FF2B5EF4-FFF2-40B4-BE49-F238E27FC236}">
              <a16:creationId xmlns:a16="http://schemas.microsoft.com/office/drawing/2014/main" id="{00000000-0008-0000-0200-0000DD010000}"/>
            </a:ext>
          </a:extLst>
        </xdr:cNvPr>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134002</xdr:rowOff>
    </xdr:from>
    <xdr:ext cx="405111" cy="259045"/>
    <xdr:sp macro="" textlink="">
      <xdr:nvSpPr>
        <xdr:cNvPr id="478" name="n_3aveValue【消防施設】&#10;有形固定資産減価償却率">
          <a:extLst>
            <a:ext uri="{FF2B5EF4-FFF2-40B4-BE49-F238E27FC236}">
              <a16:creationId xmlns:a16="http://schemas.microsoft.com/office/drawing/2014/main" id="{00000000-0008-0000-0200-0000DE010000}"/>
            </a:ext>
          </a:extLst>
        </xdr:cNvPr>
        <xdr:cNvSpPr txBox="1"/>
      </xdr:nvSpPr>
      <xdr:spPr>
        <a:xfrm>
          <a:off x="13500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479" name="n_4aveValue【消防施設】&#10;有形固定資産減価償却率">
          <a:extLst>
            <a:ext uri="{FF2B5EF4-FFF2-40B4-BE49-F238E27FC236}">
              <a16:creationId xmlns:a16="http://schemas.microsoft.com/office/drawing/2014/main" id="{00000000-0008-0000-0200-0000DF010000}"/>
            </a:ext>
          </a:extLst>
        </xdr:cNvPr>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150513</xdr:rowOff>
    </xdr:from>
    <xdr:ext cx="405111" cy="259045"/>
    <xdr:sp macro="" textlink="">
      <xdr:nvSpPr>
        <xdr:cNvPr id="480" name="n_1mainValue【消防施設】&#10;有形固定資産減価償却率">
          <a:extLst>
            <a:ext uri="{FF2B5EF4-FFF2-40B4-BE49-F238E27FC236}">
              <a16:creationId xmlns:a16="http://schemas.microsoft.com/office/drawing/2014/main" id="{00000000-0008-0000-0200-0000E0010000}"/>
            </a:ext>
          </a:extLst>
        </xdr:cNvPr>
        <xdr:cNvSpPr txBox="1"/>
      </xdr:nvSpPr>
      <xdr:spPr>
        <a:xfrm>
          <a:off x="152660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13352</xdr:rowOff>
    </xdr:from>
    <xdr:ext cx="405111" cy="259045"/>
    <xdr:sp macro="" textlink="">
      <xdr:nvSpPr>
        <xdr:cNvPr id="481" name="n_2mainValue【消防施設】&#10;有形固定資産減価償却率">
          <a:extLst>
            <a:ext uri="{FF2B5EF4-FFF2-40B4-BE49-F238E27FC236}">
              <a16:creationId xmlns:a16="http://schemas.microsoft.com/office/drawing/2014/main" id="{00000000-0008-0000-0200-0000E1010000}"/>
            </a:ext>
          </a:extLst>
        </xdr:cNvPr>
        <xdr:cNvSpPr txBox="1"/>
      </xdr:nvSpPr>
      <xdr:spPr>
        <a:xfrm>
          <a:off x="14389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482" name="n_3mainValue【消防施設】&#10;有形固定資産減価償却率">
          <a:extLst>
            <a:ext uri="{FF2B5EF4-FFF2-40B4-BE49-F238E27FC236}">
              <a16:creationId xmlns:a16="http://schemas.microsoft.com/office/drawing/2014/main" id="{00000000-0008-0000-0200-0000E2010000}"/>
            </a:ext>
          </a:extLst>
        </xdr:cNvPr>
        <xdr:cNvSpPr txBox="1"/>
      </xdr:nvSpPr>
      <xdr:spPr>
        <a:xfrm>
          <a:off x="13500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145432</xdr:rowOff>
    </xdr:from>
    <xdr:ext cx="405111" cy="259045"/>
    <xdr:sp macro="" textlink="">
      <xdr:nvSpPr>
        <xdr:cNvPr id="483" name="n_4mainValue【消防施設】&#10;有形固定資産減価償却率">
          <a:extLst>
            <a:ext uri="{FF2B5EF4-FFF2-40B4-BE49-F238E27FC236}">
              <a16:creationId xmlns:a16="http://schemas.microsoft.com/office/drawing/2014/main" id="{00000000-0008-0000-0200-0000E3010000}"/>
            </a:ext>
          </a:extLst>
        </xdr:cNvPr>
        <xdr:cNvSpPr txBox="1"/>
      </xdr:nvSpPr>
      <xdr:spPr>
        <a:xfrm>
          <a:off x="12611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00000000-0008-0000-0200-0000F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2160864" y="13474294"/>
          <a:ext cx="0" cy="12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506" name="【消防施設】&#10;一人当たり面積最小値テキスト">
          <a:extLst>
            <a:ext uri="{FF2B5EF4-FFF2-40B4-BE49-F238E27FC236}">
              <a16:creationId xmlns:a16="http://schemas.microsoft.com/office/drawing/2014/main" id="{00000000-0008-0000-0200-0000FA010000}"/>
            </a:ext>
          </a:extLst>
        </xdr:cNvPr>
        <xdr:cNvSpPr txBox="1"/>
      </xdr:nvSpPr>
      <xdr:spPr>
        <a:xfrm>
          <a:off x="22199600" y="147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477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508" name="【消防施設】&#10;一人当たり面積最大値テキスト">
          <a:extLst>
            <a:ext uri="{FF2B5EF4-FFF2-40B4-BE49-F238E27FC236}">
              <a16:creationId xmlns:a16="http://schemas.microsoft.com/office/drawing/2014/main" id="{00000000-0008-0000-0200-0000FC010000}"/>
            </a:ext>
          </a:extLst>
        </xdr:cNvPr>
        <xdr:cNvSpPr txBox="1"/>
      </xdr:nvSpPr>
      <xdr:spPr>
        <a:xfrm>
          <a:off x="22199600" y="132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2072600" y="134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31563</xdr:rowOff>
    </xdr:from>
    <xdr:ext cx="469744" cy="259045"/>
    <xdr:sp macro="" textlink="">
      <xdr:nvSpPr>
        <xdr:cNvPr id="510" name="【消防施設】&#10;一人当たり面積平均値テキスト">
          <a:extLst>
            <a:ext uri="{FF2B5EF4-FFF2-40B4-BE49-F238E27FC236}">
              <a16:creationId xmlns:a16="http://schemas.microsoft.com/office/drawing/2014/main" id="{00000000-0008-0000-0200-0000FE010000}"/>
            </a:ext>
          </a:extLst>
        </xdr:cNvPr>
        <xdr:cNvSpPr txBox="1"/>
      </xdr:nvSpPr>
      <xdr:spPr>
        <a:xfrm>
          <a:off x="22199600" y="1460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21107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12725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0383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52223</xdr:rowOff>
    </xdr:from>
    <xdr:to>
      <xdr:col>102</xdr:col>
      <xdr:colOff>165100</xdr:colOff>
      <xdr:row>85</xdr:row>
      <xdr:rowOff>153823</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94945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54508</xdr:rowOff>
    </xdr:from>
    <xdr:to>
      <xdr:col>98</xdr:col>
      <xdr:colOff>38100</xdr:colOff>
      <xdr:row>85</xdr:row>
      <xdr:rowOff>156108</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8605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32105</xdr:rowOff>
    </xdr:from>
    <xdr:to>
      <xdr:col>116</xdr:col>
      <xdr:colOff>114300</xdr:colOff>
      <xdr:row>85</xdr:row>
      <xdr:rowOff>133705</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2110700" y="146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162932</xdr:rowOff>
    </xdr:from>
    <xdr:ext cx="469744" cy="259045"/>
    <xdr:sp macro="" textlink="">
      <xdr:nvSpPr>
        <xdr:cNvPr id="522" name="【消防施設】&#10;一人当たり面積該当値テキスト">
          <a:extLst>
            <a:ext uri="{FF2B5EF4-FFF2-40B4-BE49-F238E27FC236}">
              <a16:creationId xmlns:a16="http://schemas.microsoft.com/office/drawing/2014/main" id="{00000000-0008-0000-0200-00000A020000}"/>
            </a:ext>
          </a:extLst>
        </xdr:cNvPr>
        <xdr:cNvSpPr txBox="1"/>
      </xdr:nvSpPr>
      <xdr:spPr>
        <a:xfrm>
          <a:off x="22199600" y="143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82905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1323300" y="14634211"/>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14275</xdr:rowOff>
    </xdr:from>
    <xdr:to>
      <xdr:col>107</xdr:col>
      <xdr:colOff>101600</xdr:colOff>
      <xdr:row>85</xdr:row>
      <xdr:rowOff>115875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0383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65075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0434300" y="1463421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45822</xdr:rowOff>
    </xdr:from>
    <xdr:to>
      <xdr:col>102</xdr:col>
      <xdr:colOff>165100</xdr:colOff>
      <xdr:row>85</xdr:row>
      <xdr:rowOff>147422</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9494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65075</xdr:rowOff>
    </xdr:from>
    <xdr:to>
      <xdr:col>107</xdr:col>
      <xdr:colOff>50800</xdr:colOff>
      <xdr:row>85</xdr:row>
      <xdr:rowOff>96622</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9545300" y="1463832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96622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656300" y="14645639"/>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145863</xdr:rowOff>
    </xdr:from>
    <xdr:ext cx="469744" cy="259045"/>
    <xdr:sp macro="" textlink="">
      <xdr:nvSpPr>
        <xdr:cNvPr id="531" name="n_1aveValue【消防施設】&#10;一人当たり面積">
          <a:extLst>
            <a:ext uri="{FF2B5EF4-FFF2-40B4-BE49-F238E27FC236}">
              <a16:creationId xmlns:a16="http://schemas.microsoft.com/office/drawing/2014/main" id="{00000000-0008-0000-0200-000013020000}"/>
            </a:ext>
          </a:extLst>
        </xdr:cNvPr>
        <xdr:cNvSpPr txBox="1"/>
      </xdr:nvSpPr>
      <xdr:spPr>
        <a:xfrm>
          <a:off x="21075727" y="1471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151350</xdr:rowOff>
    </xdr:from>
    <xdr:ext cx="469744" cy="259045"/>
    <xdr:sp macro="" textlink="">
      <xdr:nvSpPr>
        <xdr:cNvPr id="532" name="n_2aveValue【消防施設】&#10;一人当たり面積">
          <a:extLst>
            <a:ext uri="{FF2B5EF4-FFF2-40B4-BE49-F238E27FC236}">
              <a16:creationId xmlns:a16="http://schemas.microsoft.com/office/drawing/2014/main" id="{00000000-0008-0000-0200-000014020000}"/>
            </a:ext>
          </a:extLst>
        </xdr:cNvPr>
        <xdr:cNvSpPr txBox="1"/>
      </xdr:nvSpPr>
      <xdr:spPr>
        <a:xfrm>
          <a:off x="201994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144950</xdr:rowOff>
    </xdr:from>
    <xdr:ext cx="469744" cy="259045"/>
    <xdr:sp macro="" textlink="">
      <xdr:nvSpPr>
        <xdr:cNvPr id="533" name="n_3aveValue【消防施設】&#10;一人当たり面積">
          <a:extLst>
            <a:ext uri="{FF2B5EF4-FFF2-40B4-BE49-F238E27FC236}">
              <a16:creationId xmlns:a16="http://schemas.microsoft.com/office/drawing/2014/main" id="{00000000-0008-0000-0200-000015020000}"/>
            </a:ext>
          </a:extLst>
        </xdr:cNvPr>
        <xdr:cNvSpPr txBox="1"/>
      </xdr:nvSpPr>
      <xdr:spPr>
        <a:xfrm>
          <a:off x="19310427" y="14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147235</xdr:rowOff>
    </xdr:from>
    <xdr:ext cx="469744" cy="259045"/>
    <xdr:sp macro="" textlink="">
      <xdr:nvSpPr>
        <xdr:cNvPr id="534" name="n_4aveValue【消防施設】&#10;一人当たり面積">
          <a:extLst>
            <a:ext uri="{FF2B5EF4-FFF2-40B4-BE49-F238E27FC236}">
              <a16:creationId xmlns:a16="http://schemas.microsoft.com/office/drawing/2014/main" id="{00000000-0008-0000-0200-000016020000}"/>
            </a:ext>
          </a:extLst>
        </xdr:cNvPr>
        <xdr:cNvSpPr txBox="1"/>
      </xdr:nvSpPr>
      <xdr:spPr>
        <a:xfrm>
          <a:off x="18421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128288</xdr:rowOff>
    </xdr:from>
    <xdr:ext cx="469744" cy="259045"/>
    <xdr:sp macro="" textlink="">
      <xdr:nvSpPr>
        <xdr:cNvPr id="535" name="n_1mainValue【消防施設】&#10;一人当たり面積">
          <a:extLst>
            <a:ext uri="{FF2B5EF4-FFF2-40B4-BE49-F238E27FC236}">
              <a16:creationId xmlns:a16="http://schemas.microsoft.com/office/drawing/2014/main" id="{00000000-0008-0000-0200-000017020000}"/>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132402</xdr:rowOff>
    </xdr:from>
    <xdr:ext cx="469744" cy="259045"/>
    <xdr:sp macro="" textlink="">
      <xdr:nvSpPr>
        <xdr:cNvPr id="536" name="n_2mainValue【消防施設】&#10;一人当たり面積">
          <a:extLst>
            <a:ext uri="{FF2B5EF4-FFF2-40B4-BE49-F238E27FC236}">
              <a16:creationId xmlns:a16="http://schemas.microsoft.com/office/drawing/2014/main" id="{00000000-0008-0000-0200-000018020000}"/>
            </a:ext>
          </a:extLst>
        </xdr:cNvPr>
        <xdr:cNvSpPr txBox="1"/>
      </xdr:nvSpPr>
      <xdr:spPr>
        <a:xfrm>
          <a:off x="20199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163949</xdr:rowOff>
    </xdr:from>
    <xdr:ext cx="469744" cy="259045"/>
    <xdr:sp macro="" textlink="">
      <xdr:nvSpPr>
        <xdr:cNvPr id="537" name="n_3mainValue【消防施設】&#10;一人当たり面積">
          <a:extLst>
            <a:ext uri="{FF2B5EF4-FFF2-40B4-BE49-F238E27FC236}">
              <a16:creationId xmlns:a16="http://schemas.microsoft.com/office/drawing/2014/main" id="{00000000-0008-0000-0200-000019020000}"/>
            </a:ext>
          </a:extLst>
        </xdr:cNvPr>
        <xdr:cNvSpPr txBox="1"/>
      </xdr:nvSpPr>
      <xdr:spPr>
        <a:xfrm>
          <a:off x="19310427" y="1439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538" name="n_4mainValue【消防施設】&#10;一人当たり面積">
          <a:extLst>
            <a:ext uri="{FF2B5EF4-FFF2-40B4-BE49-F238E27FC236}">
              <a16:creationId xmlns:a16="http://schemas.microsoft.com/office/drawing/2014/main" id="{00000000-0008-0000-0200-00001A02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00000000-0008-0000-0200-00003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6318864" y="17195074"/>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65" name="【庁舎】&#10;有形固定資産減価償却率最小値テキスト">
          <a:extLst>
            <a:ext uri="{FF2B5EF4-FFF2-40B4-BE49-F238E27FC236}">
              <a16:creationId xmlns:a16="http://schemas.microsoft.com/office/drawing/2014/main" id="{00000000-0008-0000-0200-00003502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567" name="【庁舎】&#10;有形固定資産減価償却率最大値テキスト">
          <a:extLst>
            <a:ext uri="{FF2B5EF4-FFF2-40B4-BE49-F238E27FC236}">
              <a16:creationId xmlns:a16="http://schemas.microsoft.com/office/drawing/2014/main" id="{00000000-0008-0000-0200-000037020000}"/>
            </a:ext>
          </a:extLst>
        </xdr:cNvPr>
        <xdr:cNvSpPr txBox="1"/>
      </xdr:nvSpPr>
      <xdr:spPr>
        <a:xfrm>
          <a:off x="16357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569" name="【庁舎】&#10;有形固定資産減価償却率平均値テキスト">
          <a:extLst>
            <a:ext uri="{FF2B5EF4-FFF2-40B4-BE49-F238E27FC236}">
              <a16:creationId xmlns:a16="http://schemas.microsoft.com/office/drawing/2014/main" id="{00000000-0008-0000-0200-00003902000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5430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4541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581" name="【庁舎】&#10;有形固定資産減価償却率該当値テキスト">
          <a:extLst>
            <a:ext uri="{FF2B5EF4-FFF2-40B4-BE49-F238E27FC236}">
              <a16:creationId xmlns:a16="http://schemas.microsoft.com/office/drawing/2014/main" id="{00000000-0008-0000-0200-000045020000}"/>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45176</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5481300" y="185274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4541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45176</xdr:rowOff>
    </xdr:from>
    <xdr:to>
      <xdr:col>81</xdr:col>
      <xdr:colOff>50800</xdr:colOff>
      <xdr:row>108</xdr:row>
      <xdr:rowOff>74568</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4592300" y="185617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169092</xdr:rowOff>
    </xdr:from>
    <xdr:to>
      <xdr:col>72</xdr:col>
      <xdr:colOff>38100</xdr:colOff>
      <xdr:row>108</xdr:row>
      <xdr:rowOff>99242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365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48442</xdr:rowOff>
    </xdr:from>
    <xdr:to>
      <xdr:col>76</xdr:col>
      <xdr:colOff>114300</xdr:colOff>
      <xdr:row>108</xdr:row>
      <xdr:rowOff>74568</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3703300" y="185650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xdr:rowOff>
    </xdr:from>
    <xdr:to>
      <xdr:col>67</xdr:col>
      <xdr:colOff>101600</xdr:colOff>
      <xdr:row>108</xdr:row>
      <xdr:rowOff>113937</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276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48442</xdr:rowOff>
    </xdr:from>
    <xdr:to>
      <xdr:col>71</xdr:col>
      <xdr:colOff>177800</xdr:colOff>
      <xdr:row>108</xdr:row>
      <xdr:rowOff>63137</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2814300" y="185650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88009</xdr:rowOff>
    </xdr:from>
    <xdr:ext cx="405111" cy="259045"/>
    <xdr:sp macro="" textlink="">
      <xdr:nvSpPr>
        <xdr:cNvPr id="590" name="n_1aveValue【庁舎】&#10;有形固定資産減価償却率">
          <a:extLst>
            <a:ext uri="{FF2B5EF4-FFF2-40B4-BE49-F238E27FC236}">
              <a16:creationId xmlns:a16="http://schemas.microsoft.com/office/drawing/2014/main" id="{00000000-0008-0000-0200-00004E020000}"/>
            </a:ext>
          </a:extLst>
        </xdr:cNvPr>
        <xdr:cNvSpPr txBox="1"/>
      </xdr:nvSpPr>
      <xdr:spPr>
        <a:xfrm>
          <a:off x="15266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81478</xdr:rowOff>
    </xdr:from>
    <xdr:ext cx="405111" cy="259045"/>
    <xdr:sp macro="" textlink="">
      <xdr:nvSpPr>
        <xdr:cNvPr id="591" name="n_2aveValue【庁舎】&#10;有形固定資産減価償却率">
          <a:extLst>
            <a:ext uri="{FF2B5EF4-FFF2-40B4-BE49-F238E27FC236}">
              <a16:creationId xmlns:a16="http://schemas.microsoft.com/office/drawing/2014/main" id="{00000000-0008-0000-0200-00004F020000}"/>
            </a:ext>
          </a:extLst>
        </xdr:cNvPr>
        <xdr:cNvSpPr txBox="1"/>
      </xdr:nvSpPr>
      <xdr:spPr>
        <a:xfrm>
          <a:off x="14389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592" name="n_3aveValue【庁舎】&#10;有形固定資産減価償却率">
          <a:extLst>
            <a:ext uri="{FF2B5EF4-FFF2-40B4-BE49-F238E27FC236}">
              <a16:creationId xmlns:a16="http://schemas.microsoft.com/office/drawing/2014/main" id="{00000000-0008-0000-0200-000050020000}"/>
            </a:ext>
          </a:extLst>
        </xdr:cNvPr>
        <xdr:cNvSpPr txBox="1"/>
      </xdr:nvSpPr>
      <xdr:spPr>
        <a:xfrm>
          <a:off x="13500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593" name="n_4aveValue【庁舎】&#10;有形固定資産減価償却率">
          <a:extLst>
            <a:ext uri="{FF2B5EF4-FFF2-40B4-BE49-F238E27FC236}">
              <a16:creationId xmlns:a16="http://schemas.microsoft.com/office/drawing/2014/main" id="{00000000-0008-0000-0200-00005102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594" name="n_1mainValue【庁舎】&#10;有形固定資産減価償却率">
          <a:extLst>
            <a:ext uri="{FF2B5EF4-FFF2-40B4-BE49-F238E27FC236}">
              <a16:creationId xmlns:a16="http://schemas.microsoft.com/office/drawing/2014/main" id="{00000000-0008-0000-0200-000052020000}"/>
            </a:ext>
          </a:extLst>
        </xdr:cNvPr>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116495</xdr:rowOff>
    </xdr:from>
    <xdr:ext cx="405111" cy="259045"/>
    <xdr:sp macro="" textlink="">
      <xdr:nvSpPr>
        <xdr:cNvPr id="595" name="n_2mainValue【庁舎】&#10;有形固定資産減価償却率">
          <a:extLst>
            <a:ext uri="{FF2B5EF4-FFF2-40B4-BE49-F238E27FC236}">
              <a16:creationId xmlns:a16="http://schemas.microsoft.com/office/drawing/2014/main" id="{00000000-0008-0000-0200-000053020000}"/>
            </a:ext>
          </a:extLst>
        </xdr:cNvPr>
        <xdr:cNvSpPr txBox="1"/>
      </xdr:nvSpPr>
      <xdr:spPr>
        <a:xfrm>
          <a:off x="14389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90369</xdr:rowOff>
    </xdr:from>
    <xdr:ext cx="405111" cy="259045"/>
    <xdr:sp macro="" textlink="">
      <xdr:nvSpPr>
        <xdr:cNvPr id="596" name="n_3mainValue【庁舎】&#10;有形固定資産減価償却率">
          <a:extLst>
            <a:ext uri="{FF2B5EF4-FFF2-40B4-BE49-F238E27FC236}">
              <a16:creationId xmlns:a16="http://schemas.microsoft.com/office/drawing/2014/main" id="{00000000-0008-0000-0200-000054020000}"/>
            </a:ext>
          </a:extLst>
        </xdr:cNvPr>
        <xdr:cNvSpPr txBox="1"/>
      </xdr:nvSpPr>
      <xdr:spPr>
        <a:xfrm>
          <a:off x="13500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597" name="n_4mainValue【庁舎】&#10;有形固定資産減価償却率">
          <a:extLst>
            <a:ext uri="{FF2B5EF4-FFF2-40B4-BE49-F238E27FC236}">
              <a16:creationId xmlns:a16="http://schemas.microsoft.com/office/drawing/2014/main" id="{00000000-0008-0000-0200-000055020000}"/>
            </a:ext>
          </a:extLst>
        </xdr:cNvPr>
        <xdr:cNvSpPr txBox="1"/>
      </xdr:nvSpPr>
      <xdr:spPr>
        <a:xfrm>
          <a:off x="12611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0000000-0008-0000-02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2160864" y="17179834"/>
          <a:ext cx="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24" name="【庁舎】&#10;一人当たり面積最小値テキスト">
          <a:extLst>
            <a:ext uri="{FF2B5EF4-FFF2-40B4-BE49-F238E27FC236}">
              <a16:creationId xmlns:a16="http://schemas.microsoft.com/office/drawing/2014/main" id="{00000000-0008-0000-0200-000070020000}"/>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626" name="【庁舎】&#10;一人当たり面積最大値テキスト">
          <a:extLst>
            <a:ext uri="{FF2B5EF4-FFF2-40B4-BE49-F238E27FC236}">
              <a16:creationId xmlns:a16="http://schemas.microsoft.com/office/drawing/2014/main" id="{00000000-0008-0000-0200-000072020000}"/>
            </a:ext>
          </a:extLst>
        </xdr:cNvPr>
        <xdr:cNvSpPr txBox="1"/>
      </xdr:nvSpPr>
      <xdr:spPr>
        <a:xfrm>
          <a:off x="22199600" y="16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71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628" name="【庁舎】&#10;一人当たり面積平均値テキスト">
          <a:extLst>
            <a:ext uri="{FF2B5EF4-FFF2-40B4-BE49-F238E27FC236}">
              <a16:creationId xmlns:a16="http://schemas.microsoft.com/office/drawing/2014/main" id="{00000000-0008-0000-0200-000074020000}"/>
            </a:ext>
          </a:extLst>
        </xdr:cNvPr>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9494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70576</xdr:rowOff>
    </xdr:from>
    <xdr:to>
      <xdr:col>98</xdr:col>
      <xdr:colOff>38100</xdr:colOff>
      <xdr:row>106</xdr:row>
      <xdr:rowOff>726</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8605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105955</xdr:rowOff>
    </xdr:from>
    <xdr:to>
      <xdr:col>116</xdr:col>
      <xdr:colOff>114300</xdr:colOff>
      <xdr:row>107</xdr:row>
      <xdr:rowOff>36105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2110700" y="182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84382</xdr:rowOff>
    </xdr:from>
    <xdr:ext cx="469744" cy="259045"/>
    <xdr:sp macro="" textlink="">
      <xdr:nvSpPr>
        <xdr:cNvPr id="640" name="【庁舎】&#10;一人当たり面積該当値テキスト">
          <a:extLst>
            <a:ext uri="{FF2B5EF4-FFF2-40B4-BE49-F238E27FC236}">
              <a16:creationId xmlns:a16="http://schemas.microsoft.com/office/drawing/2014/main" id="{00000000-0008-0000-0200-000080020000}"/>
            </a:ext>
          </a:extLst>
        </xdr:cNvPr>
        <xdr:cNvSpPr txBox="1"/>
      </xdr:nvSpPr>
      <xdr:spPr>
        <a:xfrm>
          <a:off x="22199600" y="182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1272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156755</xdr:rowOff>
    </xdr:from>
    <xdr:to>
      <xdr:col>116</xdr:col>
      <xdr:colOff>63500</xdr:colOff>
      <xdr:row>106</xdr:row>
      <xdr:rowOff>168729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1323300" y="18330455"/>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128814</xdr:rowOff>
    </xdr:from>
    <xdr:to>
      <xdr:col>107</xdr:col>
      <xdr:colOff>101600</xdr:colOff>
      <xdr:row>107</xdr:row>
      <xdr:rowOff>58964</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03835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8164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20434300" y="1834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95069</xdr:rowOff>
    </xdr:from>
    <xdr:to>
      <xdr:col>102</xdr:col>
      <xdr:colOff>165100</xdr:colOff>
      <xdr:row>107</xdr:row>
      <xdr:rowOff>25219</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9494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145869</xdr:rowOff>
    </xdr:from>
    <xdr:to>
      <xdr:col>107</xdr:col>
      <xdr:colOff>50800</xdr:colOff>
      <xdr:row>107</xdr:row>
      <xdr:rowOff>8164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9545300" y="18319569"/>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145869</xdr:rowOff>
    </xdr:from>
    <xdr:to>
      <xdr:col>102</xdr:col>
      <xdr:colOff>114300</xdr:colOff>
      <xdr:row>107</xdr:row>
      <xdr:rowOff>26670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8656300" y="18319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170197</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650" name="n_2aveValue【庁舎】&#10;一人当たり面積">
          <a:extLst>
            <a:ext uri="{FF2B5EF4-FFF2-40B4-BE49-F238E27FC236}">
              <a16:creationId xmlns:a16="http://schemas.microsoft.com/office/drawing/2014/main" id="{00000000-0008-0000-0200-00008A02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651" name="n_3aveValue【庁舎】&#10;一人当たり面積">
          <a:extLst>
            <a:ext uri="{FF2B5EF4-FFF2-40B4-BE49-F238E27FC236}">
              <a16:creationId xmlns:a16="http://schemas.microsoft.com/office/drawing/2014/main" id="{00000000-0008-0000-0200-00008B020000}"/>
            </a:ext>
          </a:extLst>
        </xdr:cNvPr>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17253</xdr:rowOff>
    </xdr:from>
    <xdr:ext cx="469744" cy="259045"/>
    <xdr:sp macro="" textlink="">
      <xdr:nvSpPr>
        <xdr:cNvPr id="652" name="n_4aveValue【庁舎】&#10;一人当たり面積">
          <a:extLst>
            <a:ext uri="{FF2B5EF4-FFF2-40B4-BE49-F238E27FC236}">
              <a16:creationId xmlns:a16="http://schemas.microsoft.com/office/drawing/2014/main" id="{00000000-0008-0000-0200-00008C020000}"/>
            </a:ext>
          </a:extLst>
        </xdr:cNvPr>
        <xdr:cNvSpPr txBox="1"/>
      </xdr:nvSpPr>
      <xdr:spPr>
        <a:xfrm>
          <a:off x="18421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39206</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1075727"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50091</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20199427" y="183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16346</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9310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656" name="n_4mainValue【庁舎】&#10;一人当たり面積">
          <a:extLst>
            <a:ext uri="{FF2B5EF4-FFF2-40B4-BE49-F238E27FC236}">
              <a16:creationId xmlns:a16="http://schemas.microsoft.com/office/drawing/2014/main" id="{00000000-0008-0000-0200-000090020000}"/>
            </a:ext>
          </a:extLst>
        </xdr:cNvPr>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としては、認定こども園・幼稚園・保育所、学校施設、庁舎および消防施設等があり、いずれも８０％を超えている。特に認定こども園・幼稚園・保育所の減価償却率は</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％と最も高く、次いで消防施設が</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％と高い水準にある。</a:t>
          </a:r>
        </a:p>
        <a:p>
          <a:r>
            <a:rPr kumimoji="1" lang="ja-JP" altLang="en-US" sz="1300">
              <a:latin typeface="ＭＳ Ｐゴシック" panose="020B0600070205080204" pitchFamily="50" charset="-128"/>
              <a:ea typeface="ＭＳ Ｐゴシック" panose="020B0600070205080204" pitchFamily="50" charset="-128"/>
            </a:rPr>
            <a:t>一方、減価償却率が低い施設としては、橋りょう・トンネル及び図書館があり、いずれも償却率は５０％未満となっている。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学校施設については、小中学校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施設が昭和に建設されたものであり、有形固定資産減価償却率が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％台となっている。本町では、令和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年度に改定した総合管理計画に基づいて老朽化対策に取り組んでいく。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その他の施設やインフラ等についても、個別施設計画や長期修繕計画に基づいて、計画的に対策をしていく。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45944/AppData/Local/Microsoft/Windows/INetCache/Content.Outlook/R0AFM1E9/&#12304;R5&#27010;&#35201;&#29256;(&#24066;&#21306;&#30010;&#26449;)&#12305;215066_&#23696;&#38428;&#30476;&#30333;&#24029;&#30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215066_&#30333;&#24029;&#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
      <sheetName val="指標"/>
    </sheetNames>
    <sheetDataSet>
      <sheetData sheetId="0">
        <row r="10">
          <cell r="O10" t="str">
            <v>令和元年度</v>
          </cell>
          <cell r="P10" t="str">
            <v>令和2年度</v>
          </cell>
          <cell r="Q10" t="str">
            <v>令和3年度</v>
          </cell>
          <cell r="R10" t="str">
            <v>令和4年度</v>
          </cell>
          <cell r="S10" t="str">
            <v>令和5年度</v>
          </cell>
          <cell r="V10" t="str">
            <v>令和元年度</v>
          </cell>
          <cell r="Y10" t="str">
            <v>令和2年度</v>
          </cell>
          <cell r="AB10" t="str">
            <v>令和3年度</v>
          </cell>
          <cell r="AE10" t="str">
            <v>令和4年度</v>
          </cell>
          <cell r="AH10" t="str">
            <v>令和5年度</v>
          </cell>
        </row>
        <row r="11">
          <cell r="M11" t="str">
            <v>一般会計等</v>
          </cell>
          <cell r="N11" t="str">
            <v>純経常行政コスト</v>
          </cell>
          <cell r="O11">
            <v>4738</v>
          </cell>
          <cell r="P11">
            <v>6039</v>
          </cell>
          <cell r="Q11">
            <v>5267</v>
          </cell>
          <cell r="R11">
            <v>5431</v>
          </cell>
          <cell r="S11">
            <v>4933</v>
          </cell>
          <cell r="V11" t="str">
            <v>一般会計等</v>
          </cell>
          <cell r="W11" t="str">
            <v>全体</v>
          </cell>
          <cell r="X11" t="str">
            <v>連結</v>
          </cell>
          <cell r="Y11" t="str">
            <v>一般会計等</v>
          </cell>
          <cell r="Z11" t="str">
            <v>全体</v>
          </cell>
          <cell r="AA11" t="str">
            <v>連結</v>
          </cell>
          <cell r="AB11" t="str">
            <v>一般会計等</v>
          </cell>
          <cell r="AC11" t="str">
            <v>全体</v>
          </cell>
          <cell r="AD11" t="str">
            <v>連結</v>
          </cell>
          <cell r="AE11" t="str">
            <v>一般会計等</v>
          </cell>
          <cell r="AF11" t="str">
            <v>全体</v>
          </cell>
          <cell r="AG11" t="str">
            <v>連結</v>
          </cell>
          <cell r="AH11" t="str">
            <v>一般会計等</v>
          </cell>
          <cell r="AI11" t="str">
            <v>全体</v>
          </cell>
          <cell r="AJ11" t="str">
            <v>連結</v>
          </cell>
        </row>
        <row r="12">
          <cell r="N12" t="str">
            <v>純行政コスト</v>
          </cell>
          <cell r="O12">
            <v>4818</v>
          </cell>
          <cell r="P12">
            <v>6047</v>
          </cell>
          <cell r="Q12">
            <v>5273</v>
          </cell>
          <cell r="R12">
            <v>5493</v>
          </cell>
          <cell r="S12">
            <v>4898</v>
          </cell>
          <cell r="U12" t="str">
            <v>資産</v>
          </cell>
          <cell r="V12">
            <v>13472</v>
          </cell>
          <cell r="W12">
            <v>13723</v>
          </cell>
          <cell r="X12">
            <v>14634</v>
          </cell>
          <cell r="Y12">
            <v>13605</v>
          </cell>
          <cell r="Z12">
            <v>13868</v>
          </cell>
          <cell r="AA12">
            <v>14774</v>
          </cell>
          <cell r="AB12">
            <v>14103</v>
          </cell>
          <cell r="AC12">
            <v>14455</v>
          </cell>
          <cell r="AD12">
            <v>15373</v>
          </cell>
          <cell r="AE12">
            <v>14392</v>
          </cell>
          <cell r="AF12">
            <v>14828</v>
          </cell>
          <cell r="AG12">
            <v>15734</v>
          </cell>
          <cell r="AH12">
            <v>14711</v>
          </cell>
          <cell r="AI12">
            <v>15184</v>
          </cell>
          <cell r="AJ12">
            <v>16090</v>
          </cell>
        </row>
        <row r="13">
          <cell r="M13" t="str">
            <v>全体</v>
          </cell>
          <cell r="N13" t="str">
            <v>純経常行政コスト</v>
          </cell>
          <cell r="O13">
            <v>6700</v>
          </cell>
          <cell r="P13">
            <v>7880</v>
          </cell>
          <cell r="Q13">
            <v>7202</v>
          </cell>
          <cell r="R13">
            <v>7376</v>
          </cell>
          <cell r="S13">
            <v>6827</v>
          </cell>
          <cell r="U13" t="str">
            <v>負債</v>
          </cell>
          <cell r="V13">
            <v>5748</v>
          </cell>
          <cell r="W13">
            <v>5748</v>
          </cell>
          <cell r="X13">
            <v>5963</v>
          </cell>
          <cell r="Y13">
            <v>5672</v>
          </cell>
          <cell r="Z13">
            <v>5672</v>
          </cell>
          <cell r="AA13">
            <v>5858</v>
          </cell>
          <cell r="AB13">
            <v>5622</v>
          </cell>
          <cell r="AC13">
            <v>5622</v>
          </cell>
          <cell r="AD13">
            <v>5967</v>
          </cell>
          <cell r="AE13">
            <v>5669</v>
          </cell>
          <cell r="AF13">
            <v>5669</v>
          </cell>
          <cell r="AG13">
            <v>5999</v>
          </cell>
          <cell r="AH13">
            <v>5404</v>
          </cell>
          <cell r="AI13">
            <v>5404</v>
          </cell>
          <cell r="AJ13">
            <v>5726</v>
          </cell>
        </row>
        <row r="14">
          <cell r="N14" t="str">
            <v>純行政コスト</v>
          </cell>
          <cell r="O14">
            <v>6781</v>
          </cell>
          <cell r="P14">
            <v>7888</v>
          </cell>
          <cell r="Q14">
            <v>7209</v>
          </cell>
          <cell r="R14">
            <v>7439</v>
          </cell>
          <cell r="S14">
            <v>6792</v>
          </cell>
        </row>
        <row r="15">
          <cell r="M15" t="str">
            <v>連結</v>
          </cell>
          <cell r="N15" t="str">
            <v>純経常行政コスト</v>
          </cell>
          <cell r="O15">
            <v>8555</v>
          </cell>
          <cell r="P15">
            <v>9718</v>
          </cell>
          <cell r="Q15">
            <v>9066</v>
          </cell>
          <cell r="R15">
            <v>9261</v>
          </cell>
          <cell r="S15">
            <v>8742</v>
          </cell>
        </row>
        <row r="16">
          <cell r="N16" t="str">
            <v>純行政コスト</v>
          </cell>
          <cell r="O16">
            <v>8643</v>
          </cell>
          <cell r="P16">
            <v>9720</v>
          </cell>
          <cell r="Q16">
            <v>9069</v>
          </cell>
          <cell r="R16">
            <v>9300</v>
          </cell>
          <cell r="S16">
            <v>8709</v>
          </cell>
        </row>
        <row r="52">
          <cell r="F52" t="str">
            <v>令和元年度</v>
          </cell>
          <cell r="G52" t="str">
            <v>令和2年度</v>
          </cell>
          <cell r="H52" t="str">
            <v>令和3年度</v>
          </cell>
          <cell r="I52" t="str">
            <v>令和4年度</v>
          </cell>
          <cell r="J52" t="str">
            <v>令和5年度</v>
          </cell>
          <cell r="O52" t="str">
            <v>令和元年度</v>
          </cell>
          <cell r="P52" t="str">
            <v>令和2年度</v>
          </cell>
          <cell r="Q52" t="str">
            <v>令和3年度</v>
          </cell>
          <cell r="R52" t="str">
            <v>令和4年度</v>
          </cell>
          <cell r="S52" t="str">
            <v>令和5年度</v>
          </cell>
        </row>
        <row r="53">
          <cell r="B53" t="str">
            <v>一般会計等</v>
          </cell>
          <cell r="D53" t="str">
            <v>本年度差額</v>
          </cell>
          <cell r="F53">
            <v>163</v>
          </cell>
          <cell r="G53">
            <v>228</v>
          </cell>
          <cell r="H53">
            <v>548</v>
          </cell>
          <cell r="I53">
            <v>241</v>
          </cell>
          <cell r="J53">
            <v>584</v>
          </cell>
          <cell r="M53" t="str">
            <v>一般会計等</v>
          </cell>
          <cell r="N53" t="str">
            <v>業務活動収支</v>
          </cell>
          <cell r="O53">
            <v>559</v>
          </cell>
          <cell r="P53">
            <v>595</v>
          </cell>
          <cell r="Q53">
            <v>975</v>
          </cell>
          <cell r="R53">
            <v>752</v>
          </cell>
          <cell r="S53">
            <v>870</v>
          </cell>
        </row>
        <row r="54">
          <cell r="D54" t="str">
            <v>本年度純資産変動額</v>
          </cell>
          <cell r="F54">
            <v>166</v>
          </cell>
          <cell r="G54">
            <v>209</v>
          </cell>
          <cell r="H54">
            <v>548</v>
          </cell>
          <cell r="I54">
            <v>241</v>
          </cell>
          <cell r="J54">
            <v>585</v>
          </cell>
          <cell r="N54" t="str">
            <v>投資活動収支</v>
          </cell>
          <cell r="O54">
            <v>-585</v>
          </cell>
          <cell r="P54">
            <v>-334</v>
          </cell>
          <cell r="Q54">
            <v>-819</v>
          </cell>
          <cell r="R54">
            <v>-686</v>
          </cell>
          <cell r="S54">
            <v>-816</v>
          </cell>
        </row>
        <row r="55">
          <cell r="D55" t="str">
            <v>純資産残高</v>
          </cell>
          <cell r="F55">
            <v>7725</v>
          </cell>
          <cell r="G55">
            <v>7933</v>
          </cell>
          <cell r="H55">
            <v>8481</v>
          </cell>
          <cell r="I55">
            <v>8722</v>
          </cell>
          <cell r="J55">
            <v>9307</v>
          </cell>
          <cell r="N55" t="str">
            <v>財務活動収支</v>
          </cell>
          <cell r="O55">
            <v>-63</v>
          </cell>
          <cell r="P55">
            <v>-98</v>
          </cell>
          <cell r="Q55">
            <v>-70</v>
          </cell>
          <cell r="R55">
            <v>-33</v>
          </cell>
          <cell r="S55">
            <v>-202</v>
          </cell>
        </row>
        <row r="56">
          <cell r="B56" t="str">
            <v>全体</v>
          </cell>
          <cell r="D56" t="str">
            <v>本年度差額</v>
          </cell>
          <cell r="F56">
            <v>99</v>
          </cell>
          <cell r="G56">
            <v>239</v>
          </cell>
          <cell r="H56">
            <v>635</v>
          </cell>
          <cell r="I56">
            <v>327</v>
          </cell>
          <cell r="J56">
            <v>621</v>
          </cell>
          <cell r="M56" t="str">
            <v>全体</v>
          </cell>
          <cell r="N56" t="str">
            <v>業務活動収支</v>
          </cell>
          <cell r="O56">
            <v>498</v>
          </cell>
          <cell r="P56">
            <v>608</v>
          </cell>
          <cell r="Q56">
            <v>1061</v>
          </cell>
          <cell r="R56">
            <v>839</v>
          </cell>
          <cell r="S56">
            <v>908</v>
          </cell>
        </row>
        <row r="57">
          <cell r="D57" t="str">
            <v>本年度純資産変動額</v>
          </cell>
          <cell r="F57">
            <v>102</v>
          </cell>
          <cell r="G57">
            <v>220</v>
          </cell>
          <cell r="H57">
            <v>635</v>
          </cell>
          <cell r="I57">
            <v>327</v>
          </cell>
          <cell r="J57">
            <v>622</v>
          </cell>
          <cell r="N57" t="str">
            <v>投資活動収支</v>
          </cell>
          <cell r="O57">
            <v>-576</v>
          </cell>
          <cell r="P57">
            <v>-338</v>
          </cell>
          <cell r="Q57">
            <v>-824</v>
          </cell>
          <cell r="R57">
            <v>-716</v>
          </cell>
          <cell r="S57">
            <v>-886</v>
          </cell>
        </row>
        <row r="58">
          <cell r="D58" t="str">
            <v>純資産残高</v>
          </cell>
          <cell r="F58">
            <v>7976</v>
          </cell>
          <cell r="G58">
            <v>8197</v>
          </cell>
          <cell r="H58">
            <v>8831</v>
          </cell>
          <cell r="I58">
            <v>9158</v>
          </cell>
          <cell r="J58">
            <v>9780</v>
          </cell>
          <cell r="N58" t="str">
            <v>財務活動収支</v>
          </cell>
          <cell r="O58">
            <v>-63</v>
          </cell>
          <cell r="P58">
            <v>-98</v>
          </cell>
          <cell r="Q58">
            <v>-71</v>
          </cell>
          <cell r="R58">
            <v>-33</v>
          </cell>
          <cell r="S58">
            <v>-202</v>
          </cell>
        </row>
        <row r="59">
          <cell r="B59" t="str">
            <v>連結</v>
          </cell>
          <cell r="D59" t="str">
            <v>本年度差額</v>
          </cell>
          <cell r="F59">
            <v>31</v>
          </cell>
          <cell r="G59">
            <v>260</v>
          </cell>
          <cell r="H59">
            <v>589</v>
          </cell>
          <cell r="I59">
            <v>329</v>
          </cell>
          <cell r="J59">
            <v>616</v>
          </cell>
          <cell r="M59" t="str">
            <v>連結</v>
          </cell>
          <cell r="N59" t="str">
            <v>業務活動収支</v>
          </cell>
          <cell r="O59">
            <v>509</v>
          </cell>
          <cell r="P59">
            <v>671</v>
          </cell>
          <cell r="Q59">
            <v>1071</v>
          </cell>
          <cell r="R59">
            <v>908</v>
          </cell>
          <cell r="S59">
            <v>978</v>
          </cell>
        </row>
        <row r="60">
          <cell r="D60" t="str">
            <v>本年度純資産変動額</v>
          </cell>
          <cell r="F60">
            <v>89</v>
          </cell>
          <cell r="G60">
            <v>245</v>
          </cell>
          <cell r="H60">
            <v>489</v>
          </cell>
          <cell r="I60">
            <v>329</v>
          </cell>
          <cell r="J60">
            <v>629</v>
          </cell>
          <cell r="N60" t="str">
            <v>投資活動収支</v>
          </cell>
          <cell r="O60">
            <v>-615</v>
          </cell>
          <cell r="P60">
            <v>-404</v>
          </cell>
          <cell r="Q60">
            <v>-875</v>
          </cell>
          <cell r="R60">
            <v>-767</v>
          </cell>
          <cell r="S60">
            <v>-935</v>
          </cell>
        </row>
        <row r="61">
          <cell r="D61" t="str">
            <v>純資産残高</v>
          </cell>
          <cell r="F61">
            <v>8671</v>
          </cell>
          <cell r="G61">
            <v>8916</v>
          </cell>
          <cell r="H61">
            <v>9405</v>
          </cell>
          <cell r="I61">
            <v>9735</v>
          </cell>
          <cell r="J61">
            <v>10364</v>
          </cell>
          <cell r="N61" t="str">
            <v>財務活動収支</v>
          </cell>
          <cell r="O61">
            <v>-89</v>
          </cell>
          <cell r="P61">
            <v>-89</v>
          </cell>
          <cell r="Q61">
            <v>-67</v>
          </cell>
          <cell r="R61">
            <v>-32</v>
          </cell>
          <cell r="S61">
            <v>-218</v>
          </cell>
        </row>
      </sheetData>
      <sheetData sheetId="1">
        <row r="6">
          <cell r="D6" t="str">
            <v>令和元年度</v>
          </cell>
          <cell r="E6" t="str">
            <v>令和2年度</v>
          </cell>
          <cell r="F6" t="str">
            <v>令和3年度</v>
          </cell>
          <cell r="G6" t="str">
            <v>令和4年度</v>
          </cell>
          <cell r="H6" t="str">
            <v>令和5年度</v>
          </cell>
          <cell r="L6" t="str">
            <v>令和元年度</v>
          </cell>
          <cell r="M6" t="str">
            <v>令和2年度</v>
          </cell>
          <cell r="N6" t="str">
            <v>令和3年度</v>
          </cell>
          <cell r="O6" t="str">
            <v>令和4年度</v>
          </cell>
          <cell r="P6" t="str">
            <v>令和5年度</v>
          </cell>
          <cell r="T6" t="str">
            <v>令和元年度</v>
          </cell>
          <cell r="U6" t="str">
            <v>令和2年度</v>
          </cell>
          <cell r="V6" t="str">
            <v>令和3年度</v>
          </cell>
          <cell r="W6" t="str">
            <v>令和4年度</v>
          </cell>
          <cell r="X6" t="str">
            <v>令和5年度</v>
          </cell>
        </row>
        <row r="9">
          <cell r="A9" t="str">
            <v>当該値</v>
          </cell>
          <cell r="D9">
            <v>167.7</v>
          </cell>
          <cell r="E9">
            <v>174.1</v>
          </cell>
          <cell r="F9">
            <v>184.7</v>
          </cell>
          <cell r="G9">
            <v>193.9</v>
          </cell>
          <cell r="H9">
            <v>204.5</v>
          </cell>
          <cell r="J9" t="str">
            <v>当該値</v>
          </cell>
          <cell r="L9">
            <v>2.13</v>
          </cell>
          <cell r="M9">
            <v>1.75</v>
          </cell>
          <cell r="N9">
            <v>1.92</v>
          </cell>
          <cell r="O9">
            <v>1.96</v>
          </cell>
          <cell r="P9">
            <v>2.12</v>
          </cell>
          <cell r="R9" t="str">
            <v>当該値</v>
          </cell>
          <cell r="T9">
            <v>74.3</v>
          </cell>
          <cell r="U9">
            <v>74.8</v>
          </cell>
          <cell r="V9">
            <v>75.400000000000006</v>
          </cell>
          <cell r="W9">
            <v>76.099999999999994</v>
          </cell>
          <cell r="X9">
            <v>76.7</v>
          </cell>
        </row>
        <row r="10">
          <cell r="A10" t="str">
            <v>類似団体平均値</v>
          </cell>
          <cell r="D10">
            <v>344.5</v>
          </cell>
          <cell r="E10">
            <v>341.1</v>
          </cell>
          <cell r="F10">
            <v>334.7</v>
          </cell>
          <cell r="G10">
            <v>347.6</v>
          </cell>
          <cell r="H10">
            <v>355.8</v>
          </cell>
          <cell r="J10" t="str">
            <v>類似団体平均値</v>
          </cell>
          <cell r="L10">
            <v>4.33</v>
          </cell>
          <cell r="M10">
            <v>3.49</v>
          </cell>
          <cell r="N10">
            <v>3.45</v>
          </cell>
          <cell r="O10">
            <v>3.55</v>
          </cell>
          <cell r="P10">
            <v>3.49</v>
          </cell>
          <cell r="R10" t="str">
            <v>類似団体平均値</v>
          </cell>
          <cell r="T10">
            <v>62.9</v>
          </cell>
          <cell r="U10">
            <v>65.2</v>
          </cell>
          <cell r="V10">
            <v>66.599999999999994</v>
          </cell>
          <cell r="W10">
            <v>67.5</v>
          </cell>
          <cell r="X10">
            <v>68.099999999999994</v>
          </cell>
        </row>
        <row r="33">
          <cell r="D33" t="str">
            <v>令和元年度</v>
          </cell>
          <cell r="E33" t="str">
            <v>令和2年度</v>
          </cell>
          <cell r="F33" t="str">
            <v>令和3年度</v>
          </cell>
          <cell r="G33" t="str">
            <v>令和4年度</v>
          </cell>
          <cell r="H33" t="str">
            <v>令和5年度</v>
          </cell>
          <cell r="L33" t="str">
            <v>令和元年度</v>
          </cell>
          <cell r="M33" t="str">
            <v>令和2年度</v>
          </cell>
          <cell r="N33" t="str">
            <v>令和3年度</v>
          </cell>
          <cell r="O33" t="str">
            <v>令和4年度</v>
          </cell>
          <cell r="P33" t="str">
            <v>令和5年度</v>
          </cell>
          <cell r="T33" t="str">
            <v>令和元年度</v>
          </cell>
          <cell r="U33" t="str">
            <v>令和2年度</v>
          </cell>
          <cell r="V33" t="str">
            <v>令和3年度</v>
          </cell>
          <cell r="W33" t="str">
            <v>令和4年度</v>
          </cell>
          <cell r="X33" t="str">
            <v>令和5年度</v>
          </cell>
        </row>
        <row r="36">
          <cell r="A36" t="str">
            <v>当該値</v>
          </cell>
          <cell r="D36">
            <v>57.3</v>
          </cell>
          <cell r="E36">
            <v>58.3</v>
          </cell>
          <cell r="F36">
            <v>60.1</v>
          </cell>
          <cell r="G36">
            <v>60.6</v>
          </cell>
          <cell r="H36">
            <v>63.3</v>
          </cell>
          <cell r="J36" t="str">
            <v>当該値</v>
          </cell>
          <cell r="L36">
            <v>40.9</v>
          </cell>
          <cell r="M36">
            <v>42.3</v>
          </cell>
          <cell r="N36">
            <v>42.6</v>
          </cell>
          <cell r="O36">
            <v>44.7</v>
          </cell>
          <cell r="P36">
            <v>44.6</v>
          </cell>
          <cell r="R36" t="str">
            <v>当該値</v>
          </cell>
          <cell r="T36">
            <v>60</v>
          </cell>
          <cell r="U36">
            <v>77.400000000000006</v>
          </cell>
          <cell r="V36">
            <v>69.099999999999994</v>
          </cell>
          <cell r="W36">
            <v>74</v>
          </cell>
          <cell r="X36">
            <v>68.099999999999994</v>
          </cell>
        </row>
        <row r="37">
          <cell r="A37" t="str">
            <v>類似団体平均値</v>
          </cell>
          <cell r="D37">
            <v>75.400000000000006</v>
          </cell>
          <cell r="E37">
            <v>75.7</v>
          </cell>
          <cell r="F37">
            <v>74.5</v>
          </cell>
          <cell r="G37">
            <v>75.099999999999994</v>
          </cell>
          <cell r="H37">
            <v>76.099999999999994</v>
          </cell>
          <cell r="J37" t="str">
            <v>類似団体平均値</v>
          </cell>
          <cell r="L37">
            <v>15.4</v>
          </cell>
          <cell r="M37">
            <v>16</v>
          </cell>
          <cell r="N37">
            <v>17.600000000000001</v>
          </cell>
          <cell r="O37">
            <v>17.8</v>
          </cell>
          <cell r="P37">
            <v>18.100000000000001</v>
          </cell>
          <cell r="R37" t="str">
            <v>類似団体平均値</v>
          </cell>
          <cell r="T37">
            <v>62.7</v>
          </cell>
          <cell r="U37">
            <v>78</v>
          </cell>
          <cell r="V37">
            <v>71.5</v>
          </cell>
          <cell r="W37">
            <v>75.2</v>
          </cell>
          <cell r="X37">
            <v>76.5</v>
          </cell>
        </row>
        <row r="60">
          <cell r="D60" t="str">
            <v>令和元年度</v>
          </cell>
          <cell r="E60" t="str">
            <v>令和2年度</v>
          </cell>
          <cell r="F60" t="str">
            <v>令和3年度</v>
          </cell>
          <cell r="G60" t="str">
            <v>令和4年度</v>
          </cell>
          <cell r="H60" t="str">
            <v>令和5年度</v>
          </cell>
          <cell r="L60" t="str">
            <v>令和元年度</v>
          </cell>
          <cell r="M60" t="str">
            <v>令和2年度</v>
          </cell>
          <cell r="N60" t="str">
            <v>令和3年度</v>
          </cell>
          <cell r="O60" t="str">
            <v>令和4年度</v>
          </cell>
          <cell r="P60" t="str">
            <v>令和5年度</v>
          </cell>
          <cell r="T60" t="str">
            <v>令和元年度</v>
          </cell>
          <cell r="U60" t="str">
            <v>令和2年度</v>
          </cell>
          <cell r="V60" t="str">
            <v>令和3年度</v>
          </cell>
          <cell r="W60" t="str">
            <v>令和4年度</v>
          </cell>
          <cell r="X60" t="str">
            <v>令和5年度</v>
          </cell>
        </row>
        <row r="61">
          <cell r="L61">
            <v>581</v>
          </cell>
          <cell r="M61">
            <v>612</v>
          </cell>
          <cell r="N61">
            <v>988</v>
          </cell>
          <cell r="O61">
            <v>762</v>
          </cell>
          <cell r="P61">
            <v>881</v>
          </cell>
        </row>
        <row r="62">
          <cell r="L62">
            <v>-397</v>
          </cell>
          <cell r="M62">
            <v>-251</v>
          </cell>
          <cell r="N62">
            <v>-390</v>
          </cell>
          <cell r="O62">
            <v>-380</v>
          </cell>
          <cell r="P62">
            <v>-321</v>
          </cell>
        </row>
        <row r="63">
          <cell r="A63" t="str">
            <v>当該値</v>
          </cell>
          <cell r="D63">
            <v>71.599999999999994</v>
          </cell>
          <cell r="E63">
            <v>72.599999999999994</v>
          </cell>
          <cell r="F63">
            <v>73.599999999999994</v>
          </cell>
          <cell r="G63">
            <v>76.400000000000006</v>
          </cell>
          <cell r="H63">
            <v>75.099999999999994</v>
          </cell>
          <cell r="J63" t="str">
            <v>当該値</v>
          </cell>
          <cell r="L63">
            <v>184</v>
          </cell>
          <cell r="M63">
            <v>361</v>
          </cell>
          <cell r="N63">
            <v>598</v>
          </cell>
          <cell r="O63">
            <v>382</v>
          </cell>
          <cell r="P63">
            <v>560</v>
          </cell>
          <cell r="R63" t="str">
            <v>当該値</v>
          </cell>
          <cell r="T63">
            <v>5.7</v>
          </cell>
          <cell r="U63">
            <v>7.6</v>
          </cell>
          <cell r="V63">
            <v>7.2</v>
          </cell>
          <cell r="W63">
            <v>5.0999999999999996</v>
          </cell>
          <cell r="X63">
            <v>7.5</v>
          </cell>
        </row>
        <row r="64">
          <cell r="A64" t="str">
            <v>類似団体平均値</v>
          </cell>
          <cell r="D64">
            <v>82.4</v>
          </cell>
          <cell r="E64">
            <v>82.8</v>
          </cell>
          <cell r="F64">
            <v>84.7</v>
          </cell>
          <cell r="G64">
            <v>86</v>
          </cell>
          <cell r="H64">
            <v>86.2</v>
          </cell>
          <cell r="J64" t="str">
            <v>類似団体平均値</v>
          </cell>
          <cell r="L64">
            <v>-36.9</v>
          </cell>
          <cell r="M64">
            <v>185.1</v>
          </cell>
          <cell r="N64">
            <v>454.7</v>
          </cell>
          <cell r="O64">
            <v>397</v>
          </cell>
          <cell r="P64">
            <v>207.4</v>
          </cell>
          <cell r="R64" t="str">
            <v>類似団体平均値</v>
          </cell>
          <cell r="T64">
            <v>8.6999999999999993</v>
          </cell>
          <cell r="U64">
            <v>7.8</v>
          </cell>
          <cell r="V64">
            <v>9.5</v>
          </cell>
          <cell r="W64">
            <v>8.8000000000000007</v>
          </cell>
          <cell r="X64">
            <v>10.1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2.8</v>
          </cell>
        </row>
        <row r="53">
          <cell r="BP53">
            <v>69.7</v>
          </cell>
          <cell r="BX53">
            <v>70.400000000000006</v>
          </cell>
          <cell r="CF53">
            <v>75.400000000000006</v>
          </cell>
          <cell r="CN53">
            <v>76.099999999999994</v>
          </cell>
          <cell r="CV53">
            <v>76.900000000000006</v>
          </cell>
        </row>
        <row r="55">
          <cell r="AN55" t="str">
            <v>類似団体内平均値</v>
          </cell>
          <cell r="BP55">
            <v>0</v>
          </cell>
          <cell r="BX55">
            <v>0</v>
          </cell>
          <cell r="CF55">
            <v>0</v>
          </cell>
          <cell r="CN55">
            <v>0</v>
          </cell>
          <cell r="CV55">
            <v>0</v>
          </cell>
        </row>
        <row r="57">
          <cell r="BP57">
            <v>62.8</v>
          </cell>
          <cell r="BX57">
            <v>64</v>
          </cell>
          <cell r="CF57">
            <v>66.2</v>
          </cell>
          <cell r="CN57">
            <v>67.099999999999994</v>
          </cell>
          <cell r="CV57">
            <v>67</v>
          </cell>
        </row>
        <row r="72">
          <cell r="BP72" t="str">
            <v>R01</v>
          </cell>
          <cell r="BX72" t="str">
            <v>R02</v>
          </cell>
          <cell r="CF72" t="str">
            <v>R03</v>
          </cell>
          <cell r="CN72" t="str">
            <v>R04</v>
          </cell>
          <cell r="CV72" t="str">
            <v>R05</v>
          </cell>
        </row>
        <row r="73">
          <cell r="AN73" t="str">
            <v>当該団体値</v>
          </cell>
          <cell r="BP73">
            <v>2.8</v>
          </cell>
        </row>
        <row r="75">
          <cell r="BP75">
            <v>9.5</v>
          </cell>
          <cell r="BX75">
            <v>9.3000000000000007</v>
          </cell>
          <cell r="CF75">
            <v>9.5</v>
          </cell>
          <cell r="CN75">
            <v>9.8000000000000007</v>
          </cell>
          <cell r="CV75">
            <v>10</v>
          </cell>
        </row>
        <row r="77">
          <cell r="AN77" t="str">
            <v>類似団体内平均値</v>
          </cell>
          <cell r="BP77">
            <v>0</v>
          </cell>
          <cell r="BX77">
            <v>0</v>
          </cell>
          <cell r="CF77">
            <v>0</v>
          </cell>
          <cell r="CN77">
            <v>0</v>
          </cell>
          <cell r="CV77">
            <v>0</v>
          </cell>
        </row>
        <row r="79">
          <cell r="BP79">
            <v>7.7</v>
          </cell>
          <cell r="BX79">
            <v>8</v>
          </cell>
          <cell r="CF79">
            <v>8</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6884670</v>
      </c>
      <c r="BO4" s="371"/>
      <c r="BP4" s="371"/>
      <c r="BQ4" s="371"/>
      <c r="BR4" s="371"/>
      <c r="BS4" s="371"/>
      <c r="BT4" s="371"/>
      <c r="BU4" s="372"/>
      <c r="BV4" s="370">
        <v>7257109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9.5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6487732</v>
      </c>
      <c r="BO5" s="408"/>
      <c r="BP5" s="408"/>
      <c r="BQ5" s="408"/>
      <c r="BR5" s="408"/>
      <c r="BS5" s="408"/>
      <c r="BT5" s="408"/>
      <c r="BU5" s="409"/>
      <c r="BV5" s="407">
        <v>6712763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v>
      </c>
      <c r="CU5" s="405"/>
      <c r="CV5" s="405"/>
      <c r="CW5" s="405"/>
      <c r="CX5" s="405"/>
      <c r="CY5" s="405"/>
      <c r="CZ5" s="405"/>
      <c r="DA5" s="406"/>
      <c r="DB5" s="404">
        <v>83.6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396938</v>
      </c>
      <c r="BO6" s="408"/>
      <c r="BP6" s="408"/>
      <c r="BQ6" s="408"/>
      <c r="BR6" s="408"/>
      <c r="BS6" s="408"/>
      <c r="BT6" s="408"/>
      <c r="BU6" s="409"/>
      <c r="BV6" s="407">
        <v>544346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82.3</v>
      </c>
      <c r="CU6" s="445"/>
      <c r="CV6" s="445"/>
      <c r="CW6" s="445"/>
      <c r="CX6" s="445"/>
      <c r="CY6" s="445"/>
      <c r="CZ6" s="445"/>
      <c r="DA6" s="446"/>
      <c r="DB6" s="444">
        <v>84.5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74796</v>
      </c>
      <c r="BO7" s="408"/>
      <c r="BP7" s="408"/>
      <c r="BQ7" s="408"/>
      <c r="BR7" s="408"/>
      <c r="BS7" s="408"/>
      <c r="BT7" s="408"/>
      <c r="BU7" s="409"/>
      <c r="BV7" s="407">
        <v>160844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4043258</v>
      </c>
      <c r="CU7" s="408"/>
      <c r="CV7" s="408"/>
      <c r="CW7" s="408"/>
      <c r="CX7" s="408"/>
      <c r="CY7" s="408"/>
      <c r="CZ7" s="408"/>
      <c r="DA7" s="409"/>
      <c r="DB7" s="407">
        <v>4034640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322142</v>
      </c>
      <c r="BO8" s="408"/>
      <c r="BP8" s="408"/>
      <c r="BQ8" s="408"/>
      <c r="BR8" s="408"/>
      <c r="BS8" s="408"/>
      <c r="BT8" s="408"/>
      <c r="BU8" s="409"/>
      <c r="BV8" s="407">
        <v>383502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7412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-61360</v>
      </c>
      <c r="BO9" s="408"/>
      <c r="BP9" s="408"/>
      <c r="BQ9" s="408"/>
      <c r="BR9" s="408"/>
      <c r="BS9" s="408"/>
      <c r="BT9" s="408"/>
      <c r="BU9" s="409"/>
      <c r="BV9" s="407">
        <v>-17526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13.1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8392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7194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7029</v>
      </c>
      <c r="S13" s="492"/>
      <c r="T13" s="492"/>
      <c r="U13" s="492"/>
      <c r="V13" s="493"/>
      <c r="W13" s="423" t="s">
        <v>131</v>
      </c>
      <c r="X13" s="424"/>
      <c r="Y13" s="424"/>
      <c r="Z13" s="424"/>
      <c r="AA13" s="424"/>
      <c r="AB13" s="414"/>
      <c r="AC13" s="458">
        <v>340</v>
      </c>
      <c r="AD13" s="459"/>
      <c r="AE13" s="459"/>
      <c r="AF13" s="459"/>
      <c r="AG13" s="501"/>
      <c r="AH13" s="458">
        <v>451</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-61360</v>
      </c>
      <c r="BO13" s="408"/>
      <c r="BP13" s="408"/>
      <c r="BQ13" s="408"/>
      <c r="BR13" s="408"/>
      <c r="BS13" s="408"/>
      <c r="BT13" s="408"/>
      <c r="BU13" s="409"/>
      <c r="BV13" s="407">
        <v>-17526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7421</v>
      </c>
      <c r="S14" s="492"/>
      <c r="T14" s="492"/>
      <c r="U14" s="492"/>
      <c r="V14" s="493"/>
      <c r="W14" s="397"/>
      <c r="X14" s="398"/>
      <c r="Y14" s="398"/>
      <c r="Z14" s="398"/>
      <c r="AA14" s="398"/>
      <c r="AB14" s="387"/>
      <c r="AC14" s="494">
        <v>8.9</v>
      </c>
      <c r="AD14" s="495"/>
      <c r="AE14" s="495"/>
      <c r="AF14" s="495"/>
      <c r="AG14" s="496"/>
      <c r="AH14" s="494">
        <v>10.6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7268</v>
      </c>
      <c r="S15" s="492"/>
      <c r="T15" s="492"/>
      <c r="U15" s="492"/>
      <c r="V15" s="493"/>
      <c r="W15" s="423" t="s">
        <v>137</v>
      </c>
      <c r="X15" s="424"/>
      <c r="Y15" s="424"/>
      <c r="Z15" s="424"/>
      <c r="AA15" s="424"/>
      <c r="AB15" s="414"/>
      <c r="AC15" s="458">
        <v>1596</v>
      </c>
      <c r="AD15" s="459"/>
      <c r="AE15" s="459"/>
      <c r="AF15" s="459"/>
      <c r="AG15" s="501"/>
      <c r="AH15" s="458">
        <v>1809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1022032</v>
      </c>
      <c r="BO15" s="371"/>
      <c r="BP15" s="371"/>
      <c r="BQ15" s="371"/>
      <c r="BR15" s="371"/>
      <c r="BS15" s="371"/>
      <c r="BT15" s="371"/>
      <c r="BU15" s="372"/>
      <c r="BV15" s="370">
        <v>1003628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42</v>
      </c>
      <c r="AD16" s="495"/>
      <c r="AE16" s="495"/>
      <c r="AF16" s="495"/>
      <c r="AG16" s="496"/>
      <c r="AH16" s="494">
        <v>42.6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3778089</v>
      </c>
      <c r="BO16" s="408"/>
      <c r="BP16" s="408"/>
      <c r="BQ16" s="408"/>
      <c r="BR16" s="408"/>
      <c r="BS16" s="408"/>
      <c r="BT16" s="408"/>
      <c r="BU16" s="409"/>
      <c r="BV16" s="407">
        <v>3758516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1867</v>
      </c>
      <c r="AD17" s="459"/>
      <c r="AE17" s="459"/>
      <c r="AF17" s="459"/>
      <c r="AG17" s="501"/>
      <c r="AH17" s="458">
        <v>1991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1259812</v>
      </c>
      <c r="BO17" s="408"/>
      <c r="BP17" s="408"/>
      <c r="BQ17" s="408"/>
      <c r="BR17" s="408"/>
      <c r="BS17" s="408"/>
      <c r="BT17" s="408"/>
      <c r="BU17" s="409"/>
      <c r="BV17" s="407">
        <v>1238330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237.9</v>
      </c>
      <c r="M18" s="531"/>
      <c r="N18" s="531"/>
      <c r="O18" s="531"/>
      <c r="P18" s="531"/>
      <c r="Q18" s="531"/>
      <c r="R18" s="532"/>
      <c r="S18" s="532"/>
      <c r="T18" s="532"/>
      <c r="U18" s="532"/>
      <c r="V18" s="533"/>
      <c r="W18" s="425"/>
      <c r="X18" s="426"/>
      <c r="Y18" s="426"/>
      <c r="Z18" s="426"/>
      <c r="AA18" s="426"/>
      <c r="AB18" s="417"/>
      <c r="AC18" s="534">
        <v>49.1</v>
      </c>
      <c r="AD18" s="535"/>
      <c r="AE18" s="535"/>
      <c r="AF18" s="535"/>
      <c r="AG18" s="536"/>
      <c r="AH18" s="534">
        <v>46.8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3390831</v>
      </c>
      <c r="BO18" s="408"/>
      <c r="BP18" s="408"/>
      <c r="BQ18" s="408"/>
      <c r="BR18" s="408"/>
      <c r="BS18" s="408"/>
      <c r="BT18" s="408"/>
      <c r="BU18" s="409"/>
      <c r="BV18" s="407">
        <v>3450503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5044778</v>
      </c>
      <c r="BO19" s="408"/>
      <c r="BP19" s="408"/>
      <c r="BQ19" s="408"/>
      <c r="BR19" s="408"/>
      <c r="BS19" s="408"/>
      <c r="BT19" s="408"/>
      <c r="BU19" s="409"/>
      <c r="BV19" s="407">
        <v>5144009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2872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4204070</v>
      </c>
      <c r="BO22" s="371"/>
      <c r="BP22" s="371"/>
      <c r="BQ22" s="371"/>
      <c r="BR22" s="371"/>
      <c r="BS22" s="371"/>
      <c r="BT22" s="371"/>
      <c r="BU22" s="372"/>
      <c r="BV22" s="370">
        <v>4382996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3634797</v>
      </c>
      <c r="BO23" s="408"/>
      <c r="BP23" s="408"/>
      <c r="BQ23" s="408"/>
      <c r="BR23" s="408"/>
      <c r="BS23" s="408"/>
      <c r="BT23" s="408"/>
      <c r="BU23" s="409"/>
      <c r="BV23" s="407">
        <v>3619493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6750</v>
      </c>
      <c r="R24" s="459"/>
      <c r="S24" s="459"/>
      <c r="T24" s="459"/>
      <c r="U24" s="459"/>
      <c r="V24" s="501"/>
      <c r="W24" s="553"/>
      <c r="X24" s="554"/>
      <c r="Y24" s="555"/>
      <c r="Z24" s="457" t="s">
        <v>162</v>
      </c>
      <c r="AA24" s="437"/>
      <c r="AB24" s="437"/>
      <c r="AC24" s="437"/>
      <c r="AD24" s="437"/>
      <c r="AE24" s="437"/>
      <c r="AF24" s="437"/>
      <c r="AG24" s="438"/>
      <c r="AH24" s="458">
        <v>113</v>
      </c>
      <c r="AI24" s="459"/>
      <c r="AJ24" s="459"/>
      <c r="AK24" s="459"/>
      <c r="AL24" s="501"/>
      <c r="AM24" s="458">
        <v>320920</v>
      </c>
      <c r="AN24" s="459"/>
      <c r="AO24" s="459"/>
      <c r="AP24" s="459"/>
      <c r="AQ24" s="459"/>
      <c r="AR24" s="501"/>
      <c r="AS24" s="458">
        <v>2840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3539752</v>
      </c>
      <c r="BO24" s="408"/>
      <c r="BP24" s="408"/>
      <c r="BQ24" s="408"/>
      <c r="BR24" s="408"/>
      <c r="BS24" s="408"/>
      <c r="BT24" s="408"/>
      <c r="BU24" s="409"/>
      <c r="BV24" s="407">
        <v>3538286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52515</v>
      </c>
      <c r="BO25" s="371"/>
      <c r="BP25" s="371"/>
      <c r="BQ25" s="371"/>
      <c r="BR25" s="371"/>
      <c r="BS25" s="371"/>
      <c r="BT25" s="371"/>
      <c r="BU25" s="372"/>
      <c r="BV25" s="370">
        <v>101798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2800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50000</v>
      </c>
      <c r="BO27" s="527"/>
      <c r="BP27" s="527"/>
      <c r="BQ27" s="527"/>
      <c r="BR27" s="527"/>
      <c r="BS27" s="527"/>
      <c r="BT27" s="527"/>
      <c r="BU27" s="528"/>
      <c r="BV27" s="526">
        <v>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800000</v>
      </c>
      <c r="BO28" s="371"/>
      <c r="BP28" s="371"/>
      <c r="BQ28" s="371"/>
      <c r="BR28" s="371"/>
      <c r="BS28" s="371"/>
      <c r="BT28" s="371"/>
      <c r="BU28" s="372"/>
      <c r="BV28" s="370">
        <v>800000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7</v>
      </c>
      <c r="M29" s="459"/>
      <c r="N29" s="459"/>
      <c r="O29" s="459"/>
      <c r="P29" s="501"/>
      <c r="Q29" s="458">
        <v>2150</v>
      </c>
      <c r="R29" s="459"/>
      <c r="S29" s="459"/>
      <c r="T29" s="459"/>
      <c r="U29" s="459"/>
      <c r="V29" s="501"/>
      <c r="W29" s="556"/>
      <c r="X29" s="557"/>
      <c r="Y29" s="558"/>
      <c r="Z29" s="457" t="s">
        <v>178</v>
      </c>
      <c r="AA29" s="437"/>
      <c r="AB29" s="437"/>
      <c r="AC29" s="437"/>
      <c r="AD29" s="437"/>
      <c r="AE29" s="437"/>
      <c r="AF29" s="437"/>
      <c r="AG29" s="438"/>
      <c r="AH29" s="458">
        <v>113</v>
      </c>
      <c r="AI29" s="459"/>
      <c r="AJ29" s="459"/>
      <c r="AK29" s="459"/>
      <c r="AL29" s="501"/>
      <c r="AM29" s="458">
        <v>320920</v>
      </c>
      <c r="AN29" s="459"/>
      <c r="AO29" s="459"/>
      <c r="AP29" s="459"/>
      <c r="AQ29" s="459"/>
      <c r="AR29" s="501"/>
      <c r="AS29" s="458">
        <v>2840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95470</v>
      </c>
      <c r="BO29" s="408"/>
      <c r="BP29" s="408"/>
      <c r="BQ29" s="408"/>
      <c r="BR29" s="408"/>
      <c r="BS29" s="408"/>
      <c r="BT29" s="408"/>
      <c r="BU29" s="409"/>
      <c r="BV29" s="407">
        <v>87570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3263850</v>
      </c>
      <c r="BO30" s="527"/>
      <c r="BP30" s="527"/>
      <c r="BQ30" s="527"/>
      <c r="BR30" s="527"/>
      <c r="BS30" s="527"/>
      <c r="BT30" s="527"/>
      <c r="BU30" s="528"/>
      <c r="BV30" s="526">
        <v>2776570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岐阜県市町村職員退職手当組合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白川町農業開発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地域振興券交付事業特別会計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白川野菜村チャオ</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可茂衛生施設利用組合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てまひまグループ</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岐阜県後期高齢者医療広域連合（一般会計）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美濃白川クオーレの里</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岐阜県後期高齢者医療広域連合（特別会計）</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美濃白川楽集館</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可茂消防事務組合</v>
      </c>
      <c r="BZ39" s="598"/>
      <c r="CA39" s="598"/>
      <c r="CB39" s="598"/>
      <c r="CC39" s="598"/>
      <c r="CD39" s="598"/>
      <c r="CE39" s="598"/>
      <c r="CF39" s="598"/>
      <c r="CG39" s="598"/>
      <c r="CH39" s="598"/>
      <c r="CI39" s="598"/>
      <c r="CJ39" s="598"/>
      <c r="CK39" s="598"/>
      <c r="CL39" s="598"/>
      <c r="CM39" s="598"/>
      <c r="CN39" s="181"/>
      <c r="CO39" s="597">
        <f t="shared" si="3"/>
        <v>19</v>
      </c>
      <c r="CP39" s="597"/>
      <c r="CQ39" s="598" t="str">
        <f>IF('各会計、関係団体の財政状況及び健全化判断比率'!BS12="","",'各会計、関係団体の財政状況及び健全化判断比率'!BS12)</f>
        <v>佐見とうふ豆の力</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可茂公設地方卸売市場</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VYKKKc46eNI3F7etoElBvlPrg18h7lpKFgq33dI9dHFWIYWzwCODec3gECj5S/PygkveZGn2YMxtw88VcJXQw==" saltValue="vxbMcIJLhWbrRlRMNNG0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963394</v>
      </c>
      <c r="S5" s="613"/>
      <c r="T5" s="613"/>
      <c r="U5" s="613"/>
      <c r="V5" s="613"/>
      <c r="W5" s="613"/>
      <c r="X5" s="613"/>
      <c r="Y5" s="614"/>
      <c r="Z5" s="615">
        <v>14</v>
      </c>
      <c r="AA5" s="615"/>
      <c r="AB5" s="615"/>
      <c r="AC5" s="615"/>
      <c r="AD5" s="616">
        <v>963394</v>
      </c>
      <c r="AE5" s="616"/>
      <c r="AF5" s="616"/>
      <c r="AG5" s="616"/>
      <c r="AH5" s="616"/>
      <c r="AI5" s="616"/>
      <c r="AJ5" s="616"/>
      <c r="AK5" s="616"/>
      <c r="AL5" s="617">
        <v>23.4</v>
      </c>
      <c r="AM5" s="618"/>
      <c r="AN5" s="618"/>
      <c r="AO5" s="619"/>
      <c r="AP5" s="609" t="s">
        <v>217</v>
      </c>
      <c r="AQ5" s="610"/>
      <c r="AR5" s="610"/>
      <c r="AS5" s="610"/>
      <c r="AT5" s="610"/>
      <c r="AU5" s="610"/>
      <c r="AV5" s="610"/>
      <c r="AW5" s="610"/>
      <c r="AX5" s="610"/>
      <c r="AY5" s="610"/>
      <c r="AZ5" s="610"/>
      <c r="BA5" s="610"/>
      <c r="BB5" s="610"/>
      <c r="BC5" s="610"/>
      <c r="BD5" s="610"/>
      <c r="BE5" s="610"/>
      <c r="BF5" s="611"/>
      <c r="BG5" s="623">
        <v>963394</v>
      </c>
      <c r="BH5" s="624"/>
      <c r="BI5" s="624"/>
      <c r="BJ5" s="624"/>
      <c r="BK5" s="624"/>
      <c r="BL5" s="624"/>
      <c r="BM5" s="624"/>
      <c r="BN5" s="625"/>
      <c r="BO5" s="626">
        <v>100</v>
      </c>
      <c r="BP5" s="626"/>
      <c r="BQ5" s="626"/>
      <c r="BR5" s="626"/>
      <c r="BS5" s="627">
        <v>72514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135073</v>
      </c>
      <c r="S6" s="624"/>
      <c r="T6" s="624"/>
      <c r="U6" s="624"/>
      <c r="V6" s="624"/>
      <c r="W6" s="624"/>
      <c r="X6" s="624"/>
      <c r="Y6" s="625"/>
      <c r="Z6" s="626">
        <v>2</v>
      </c>
      <c r="AA6" s="626"/>
      <c r="AB6" s="626"/>
      <c r="AC6" s="626"/>
      <c r="AD6" s="627">
        <v>135073</v>
      </c>
      <c r="AE6" s="627"/>
      <c r="AF6" s="627"/>
      <c r="AG6" s="627"/>
      <c r="AH6" s="627"/>
      <c r="AI6" s="627"/>
      <c r="AJ6" s="627"/>
      <c r="AK6" s="627"/>
      <c r="AL6" s="628">
        <v>3.3</v>
      </c>
      <c r="AM6" s="629"/>
      <c r="AN6" s="629"/>
      <c r="AO6" s="630"/>
      <c r="AP6" s="620" t="s">
        <v>222</v>
      </c>
      <c r="AQ6" s="621"/>
      <c r="AR6" s="621"/>
      <c r="AS6" s="621"/>
      <c r="AT6" s="621"/>
      <c r="AU6" s="621"/>
      <c r="AV6" s="621"/>
      <c r="AW6" s="621"/>
      <c r="AX6" s="621"/>
      <c r="AY6" s="621"/>
      <c r="AZ6" s="621"/>
      <c r="BA6" s="621"/>
      <c r="BB6" s="621"/>
      <c r="BC6" s="621"/>
      <c r="BD6" s="621"/>
      <c r="BE6" s="621"/>
      <c r="BF6" s="622"/>
      <c r="BG6" s="623">
        <v>963394</v>
      </c>
      <c r="BH6" s="624"/>
      <c r="BI6" s="624"/>
      <c r="BJ6" s="624"/>
      <c r="BK6" s="624"/>
      <c r="BL6" s="624"/>
      <c r="BM6" s="624"/>
      <c r="BN6" s="625"/>
      <c r="BO6" s="626">
        <v>100</v>
      </c>
      <c r="BP6" s="626"/>
      <c r="BQ6" s="626"/>
      <c r="BR6" s="626"/>
      <c r="BS6" s="627">
        <v>72514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61847</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61847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259</v>
      </c>
      <c r="S7" s="624"/>
      <c r="T7" s="624"/>
      <c r="U7" s="624"/>
      <c r="V7" s="624"/>
      <c r="W7" s="624"/>
      <c r="X7" s="624"/>
      <c r="Y7" s="625"/>
      <c r="Z7" s="626">
        <v>0</v>
      </c>
      <c r="AA7" s="626"/>
      <c r="AB7" s="626"/>
      <c r="AC7" s="626"/>
      <c r="AD7" s="627">
        <v>259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313432</v>
      </c>
      <c r="BH7" s="624"/>
      <c r="BI7" s="624"/>
      <c r="BJ7" s="624"/>
      <c r="BK7" s="624"/>
      <c r="BL7" s="624"/>
      <c r="BM7" s="624"/>
      <c r="BN7" s="625"/>
      <c r="BO7" s="626">
        <v>32.5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1302855</v>
      </c>
      <c r="CS7" s="624"/>
      <c r="CT7" s="624"/>
      <c r="CU7" s="624"/>
      <c r="CV7" s="624"/>
      <c r="CW7" s="624"/>
      <c r="CX7" s="624"/>
      <c r="CY7" s="625"/>
      <c r="CZ7" s="626">
        <v>20.100000000000001</v>
      </c>
      <c r="DA7" s="626"/>
      <c r="DB7" s="626"/>
      <c r="DC7" s="626"/>
      <c r="DD7" s="632">
        <v>113062</v>
      </c>
      <c r="DE7" s="624"/>
      <c r="DF7" s="624"/>
      <c r="DG7" s="624"/>
      <c r="DH7" s="624"/>
      <c r="DI7" s="624"/>
      <c r="DJ7" s="624"/>
      <c r="DK7" s="624"/>
      <c r="DL7" s="624"/>
      <c r="DM7" s="624"/>
      <c r="DN7" s="624"/>
      <c r="DO7" s="624"/>
      <c r="DP7" s="625"/>
      <c r="DQ7" s="632">
        <v>1113146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5036</v>
      </c>
      <c r="S8" s="624"/>
      <c r="T8" s="624"/>
      <c r="U8" s="624"/>
      <c r="V8" s="624"/>
      <c r="W8" s="624"/>
      <c r="X8" s="624"/>
      <c r="Y8" s="625"/>
      <c r="Z8" s="626">
        <v>0.1</v>
      </c>
      <c r="AA8" s="626"/>
      <c r="AB8" s="626"/>
      <c r="AC8" s="626"/>
      <c r="AD8" s="627">
        <v>5036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13541</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1382096</v>
      </c>
      <c r="CS8" s="624"/>
      <c r="CT8" s="624"/>
      <c r="CU8" s="624"/>
      <c r="CV8" s="624"/>
      <c r="CW8" s="624"/>
      <c r="CX8" s="624"/>
      <c r="CY8" s="625"/>
      <c r="CZ8" s="626">
        <v>21.3</v>
      </c>
      <c r="DA8" s="626"/>
      <c r="DB8" s="626"/>
      <c r="DC8" s="626"/>
      <c r="DD8" s="632">
        <v>800</v>
      </c>
      <c r="DE8" s="624"/>
      <c r="DF8" s="624"/>
      <c r="DG8" s="624"/>
      <c r="DH8" s="624"/>
      <c r="DI8" s="624"/>
      <c r="DJ8" s="624"/>
      <c r="DK8" s="624"/>
      <c r="DL8" s="624"/>
      <c r="DM8" s="624"/>
      <c r="DN8" s="624"/>
      <c r="DO8" s="624"/>
      <c r="DP8" s="625"/>
      <c r="DQ8" s="632">
        <v>843962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5628</v>
      </c>
      <c r="S9" s="624"/>
      <c r="T9" s="624"/>
      <c r="U9" s="624"/>
      <c r="V9" s="624"/>
      <c r="W9" s="624"/>
      <c r="X9" s="624"/>
      <c r="Y9" s="625"/>
      <c r="Z9" s="626">
        <v>0.1</v>
      </c>
      <c r="AA9" s="626"/>
      <c r="AB9" s="626"/>
      <c r="AC9" s="626"/>
      <c r="AD9" s="627">
        <v>5628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267369</v>
      </c>
      <c r="BH9" s="624"/>
      <c r="BI9" s="624"/>
      <c r="BJ9" s="624"/>
      <c r="BK9" s="624"/>
      <c r="BL9" s="624"/>
      <c r="BM9" s="624"/>
      <c r="BN9" s="625"/>
      <c r="BO9" s="626">
        <v>27.8</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644573</v>
      </c>
      <c r="CS9" s="624"/>
      <c r="CT9" s="624"/>
      <c r="CU9" s="624"/>
      <c r="CV9" s="624"/>
      <c r="CW9" s="624"/>
      <c r="CX9" s="624"/>
      <c r="CY9" s="625"/>
      <c r="CZ9" s="626">
        <v>9.9</v>
      </c>
      <c r="DA9" s="626"/>
      <c r="DB9" s="626"/>
      <c r="DC9" s="626"/>
      <c r="DD9" s="632">
        <v>17201</v>
      </c>
      <c r="DE9" s="624"/>
      <c r="DF9" s="624"/>
      <c r="DG9" s="624"/>
      <c r="DH9" s="624"/>
      <c r="DI9" s="624"/>
      <c r="DJ9" s="624"/>
      <c r="DK9" s="624"/>
      <c r="DL9" s="624"/>
      <c r="DM9" s="624"/>
      <c r="DN9" s="624"/>
      <c r="DO9" s="624"/>
      <c r="DP9" s="625"/>
      <c r="DQ9" s="632">
        <v>583714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22657</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1018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187073</v>
      </c>
      <c r="S11" s="624"/>
      <c r="T11" s="624"/>
      <c r="U11" s="624"/>
      <c r="V11" s="624"/>
      <c r="W11" s="624"/>
      <c r="X11" s="624"/>
      <c r="Y11" s="625"/>
      <c r="Z11" s="628">
        <v>2.7</v>
      </c>
      <c r="AA11" s="629"/>
      <c r="AB11" s="629"/>
      <c r="AC11" s="635"/>
      <c r="AD11" s="632">
        <v>187073</v>
      </c>
      <c r="AE11" s="624"/>
      <c r="AF11" s="624"/>
      <c r="AG11" s="624"/>
      <c r="AH11" s="624"/>
      <c r="AI11" s="624"/>
      <c r="AJ11" s="624"/>
      <c r="AK11" s="625"/>
      <c r="AL11" s="628">
        <v>4.5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9865</v>
      </c>
      <c r="BH11" s="624"/>
      <c r="BI11" s="624"/>
      <c r="BJ11" s="624"/>
      <c r="BK11" s="624"/>
      <c r="BL11" s="624"/>
      <c r="BM11" s="624"/>
      <c r="BN11" s="625"/>
      <c r="BO11" s="626">
        <v>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683320</v>
      </c>
      <c r="CS11" s="624"/>
      <c r="CT11" s="624"/>
      <c r="CU11" s="624"/>
      <c r="CV11" s="624"/>
      <c r="CW11" s="624"/>
      <c r="CX11" s="624"/>
      <c r="CY11" s="625"/>
      <c r="CZ11" s="626">
        <v>10.5</v>
      </c>
      <c r="DA11" s="626"/>
      <c r="DB11" s="626"/>
      <c r="DC11" s="626"/>
      <c r="DD11" s="632">
        <v>197596</v>
      </c>
      <c r="DE11" s="624"/>
      <c r="DF11" s="624"/>
      <c r="DG11" s="624"/>
      <c r="DH11" s="624"/>
      <c r="DI11" s="624"/>
      <c r="DJ11" s="624"/>
      <c r="DK11" s="624"/>
      <c r="DL11" s="624"/>
      <c r="DM11" s="624"/>
      <c r="DN11" s="624"/>
      <c r="DO11" s="624"/>
      <c r="DP11" s="625"/>
      <c r="DQ11" s="632">
        <v>339387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9893</v>
      </c>
      <c r="S12" s="624"/>
      <c r="T12" s="624"/>
      <c r="U12" s="624"/>
      <c r="V12" s="624"/>
      <c r="W12" s="624"/>
      <c r="X12" s="624"/>
      <c r="Y12" s="625"/>
      <c r="Z12" s="626">
        <v>0.1</v>
      </c>
      <c r="AA12" s="626"/>
      <c r="AB12" s="626"/>
      <c r="AC12" s="626"/>
      <c r="AD12" s="627">
        <v>9893</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585509</v>
      </c>
      <c r="BH12" s="624"/>
      <c r="BI12" s="624"/>
      <c r="BJ12" s="624"/>
      <c r="BK12" s="624"/>
      <c r="BL12" s="624"/>
      <c r="BM12" s="624"/>
      <c r="BN12" s="625"/>
      <c r="BO12" s="626">
        <v>60.8</v>
      </c>
      <c r="BP12" s="626"/>
      <c r="BQ12" s="626"/>
      <c r="BR12" s="626"/>
      <c r="BS12" s="627">
        <v>72514</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326307</v>
      </c>
      <c r="CS12" s="624"/>
      <c r="CT12" s="624"/>
      <c r="CU12" s="624"/>
      <c r="CV12" s="624"/>
      <c r="CW12" s="624"/>
      <c r="CX12" s="624"/>
      <c r="CY12" s="625"/>
      <c r="CZ12" s="626">
        <v>5</v>
      </c>
      <c r="DA12" s="626"/>
      <c r="DB12" s="626"/>
      <c r="DC12" s="626"/>
      <c r="DD12" s="632">
        <v>39317</v>
      </c>
      <c r="DE12" s="624"/>
      <c r="DF12" s="624"/>
      <c r="DG12" s="624"/>
      <c r="DH12" s="624"/>
      <c r="DI12" s="624"/>
      <c r="DJ12" s="624"/>
      <c r="DK12" s="624"/>
      <c r="DL12" s="624"/>
      <c r="DM12" s="624"/>
      <c r="DN12" s="624"/>
      <c r="DO12" s="624"/>
      <c r="DP12" s="625"/>
      <c r="DQ12" s="632">
        <v>173737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585467</v>
      </c>
      <c r="BH13" s="624"/>
      <c r="BI13" s="624"/>
      <c r="BJ13" s="624"/>
      <c r="BK13" s="624"/>
      <c r="BL13" s="624"/>
      <c r="BM13" s="624"/>
      <c r="BN13" s="625"/>
      <c r="BO13" s="626">
        <v>60.8</v>
      </c>
      <c r="BP13" s="626"/>
      <c r="BQ13" s="626"/>
      <c r="BR13" s="626"/>
      <c r="BS13" s="627">
        <v>72514</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422696</v>
      </c>
      <c r="CS13" s="624"/>
      <c r="CT13" s="624"/>
      <c r="CU13" s="624"/>
      <c r="CV13" s="624"/>
      <c r="CW13" s="624"/>
      <c r="CX13" s="624"/>
      <c r="CY13" s="625"/>
      <c r="CZ13" s="626">
        <v>6.5</v>
      </c>
      <c r="DA13" s="626"/>
      <c r="DB13" s="626"/>
      <c r="DC13" s="626"/>
      <c r="DD13" s="632">
        <v>353821</v>
      </c>
      <c r="DE13" s="624"/>
      <c r="DF13" s="624"/>
      <c r="DG13" s="624"/>
      <c r="DH13" s="624"/>
      <c r="DI13" s="624"/>
      <c r="DJ13" s="624"/>
      <c r="DK13" s="624"/>
      <c r="DL13" s="624"/>
      <c r="DM13" s="624"/>
      <c r="DN13" s="624"/>
      <c r="DO13" s="624"/>
      <c r="DP13" s="625"/>
      <c r="DQ13" s="632">
        <v>101371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82</v>
      </c>
      <c r="S14" s="624"/>
      <c r="T14" s="624"/>
      <c r="U14" s="624"/>
      <c r="V14" s="624"/>
      <c r="W14" s="624"/>
      <c r="X14" s="624"/>
      <c r="Y14" s="625"/>
      <c r="Z14" s="626">
        <v>0</v>
      </c>
      <c r="AA14" s="626"/>
      <c r="AB14" s="626"/>
      <c r="AC14" s="626"/>
      <c r="AD14" s="627">
        <v>82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34264</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307120</v>
      </c>
      <c r="CS14" s="624"/>
      <c r="CT14" s="624"/>
      <c r="CU14" s="624"/>
      <c r="CV14" s="624"/>
      <c r="CW14" s="624"/>
      <c r="CX14" s="624"/>
      <c r="CY14" s="625"/>
      <c r="CZ14" s="626">
        <v>4.7</v>
      </c>
      <c r="DA14" s="626"/>
      <c r="DB14" s="626"/>
      <c r="DC14" s="626"/>
      <c r="DD14" s="632">
        <v>69615</v>
      </c>
      <c r="DE14" s="624"/>
      <c r="DF14" s="624"/>
      <c r="DG14" s="624"/>
      <c r="DH14" s="624"/>
      <c r="DI14" s="624"/>
      <c r="DJ14" s="624"/>
      <c r="DK14" s="624"/>
      <c r="DL14" s="624"/>
      <c r="DM14" s="624"/>
      <c r="DN14" s="624"/>
      <c r="DO14" s="624"/>
      <c r="DP14" s="625"/>
      <c r="DQ14" s="632">
        <v>233378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30189</v>
      </c>
      <c r="BH15" s="624"/>
      <c r="BI15" s="624"/>
      <c r="BJ15" s="624"/>
      <c r="BK15" s="624"/>
      <c r="BL15" s="624"/>
      <c r="BM15" s="624"/>
      <c r="BN15" s="625"/>
      <c r="BO15" s="626">
        <v>3.1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660894</v>
      </c>
      <c r="CS15" s="624"/>
      <c r="CT15" s="624"/>
      <c r="CU15" s="624"/>
      <c r="CV15" s="624"/>
      <c r="CW15" s="624"/>
      <c r="CX15" s="624"/>
      <c r="CY15" s="625"/>
      <c r="CZ15" s="626">
        <v>10.199999999999999</v>
      </c>
      <c r="DA15" s="626"/>
      <c r="DB15" s="626"/>
      <c r="DC15" s="626"/>
      <c r="DD15" s="632">
        <v>31305</v>
      </c>
      <c r="DE15" s="624"/>
      <c r="DF15" s="624"/>
      <c r="DG15" s="624"/>
      <c r="DH15" s="624"/>
      <c r="DI15" s="624"/>
      <c r="DJ15" s="624"/>
      <c r="DK15" s="624"/>
      <c r="DL15" s="624"/>
      <c r="DM15" s="624"/>
      <c r="DN15" s="624"/>
      <c r="DO15" s="624"/>
      <c r="DP15" s="625"/>
      <c r="DQ15" s="632">
        <v>537341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9821</v>
      </c>
      <c r="S16" s="624"/>
      <c r="T16" s="624"/>
      <c r="U16" s="624"/>
      <c r="V16" s="624"/>
      <c r="W16" s="624"/>
      <c r="X16" s="624"/>
      <c r="Y16" s="625"/>
      <c r="Z16" s="626">
        <v>0.1</v>
      </c>
      <c r="AA16" s="626"/>
      <c r="AB16" s="626"/>
      <c r="AC16" s="626"/>
      <c r="AD16" s="627">
        <v>9821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64280</v>
      </c>
      <c r="CS16" s="624"/>
      <c r="CT16" s="624"/>
      <c r="CU16" s="624"/>
      <c r="CV16" s="624"/>
      <c r="CW16" s="624"/>
      <c r="CX16" s="624"/>
      <c r="CY16" s="625"/>
      <c r="CZ16" s="626">
        <v>1</v>
      </c>
      <c r="DA16" s="626"/>
      <c r="DB16" s="626"/>
      <c r="DC16" s="626"/>
      <c r="DD16" s="632" t="s">
        <v>122</v>
      </c>
      <c r="DE16" s="624"/>
      <c r="DF16" s="624"/>
      <c r="DG16" s="624"/>
      <c r="DH16" s="624"/>
      <c r="DI16" s="624"/>
      <c r="DJ16" s="624"/>
      <c r="DK16" s="624"/>
      <c r="DL16" s="624"/>
      <c r="DM16" s="624"/>
      <c r="DN16" s="624"/>
      <c r="DO16" s="624"/>
      <c r="DP16" s="625"/>
      <c r="DQ16" s="632">
        <v>29213</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15785</v>
      </c>
      <c r="S17" s="624"/>
      <c r="T17" s="624"/>
      <c r="U17" s="624"/>
      <c r="V17" s="624"/>
      <c r="W17" s="624"/>
      <c r="X17" s="624"/>
      <c r="Y17" s="625"/>
      <c r="Z17" s="626">
        <v>0.2</v>
      </c>
      <c r="AA17" s="626"/>
      <c r="AB17" s="626"/>
      <c r="AC17" s="626"/>
      <c r="AD17" s="627">
        <v>15785</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630726</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630726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2860</v>
      </c>
      <c r="S18" s="624"/>
      <c r="T18" s="624"/>
      <c r="U18" s="624"/>
      <c r="V18" s="624"/>
      <c r="W18" s="624"/>
      <c r="X18" s="624"/>
      <c r="Y18" s="625"/>
      <c r="Z18" s="626">
        <v>0</v>
      </c>
      <c r="AA18" s="626"/>
      <c r="AB18" s="626"/>
      <c r="AC18" s="626"/>
      <c r="AD18" s="627">
        <v>2860</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1911</v>
      </c>
      <c r="S19" s="624"/>
      <c r="T19" s="624"/>
      <c r="U19" s="624"/>
      <c r="V19" s="624"/>
      <c r="W19" s="624"/>
      <c r="X19" s="624"/>
      <c r="Y19" s="625"/>
      <c r="Z19" s="626">
        <v>0</v>
      </c>
      <c r="AA19" s="626"/>
      <c r="AB19" s="626"/>
      <c r="AC19" s="626"/>
      <c r="AD19" s="627">
        <v>1911</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949</v>
      </c>
      <c r="S20" s="624"/>
      <c r="T20" s="624"/>
      <c r="U20" s="624"/>
      <c r="V20" s="624"/>
      <c r="W20" s="624"/>
      <c r="X20" s="624"/>
      <c r="Y20" s="625"/>
      <c r="Z20" s="626">
        <v>0</v>
      </c>
      <c r="AA20" s="626"/>
      <c r="AB20" s="626"/>
      <c r="AC20" s="626"/>
      <c r="AD20" s="627">
        <v>949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6487732</v>
      </c>
      <c r="CS20" s="624"/>
      <c r="CT20" s="624"/>
      <c r="CU20" s="624"/>
      <c r="CV20" s="624"/>
      <c r="CW20" s="624"/>
      <c r="CX20" s="624"/>
      <c r="CY20" s="625"/>
      <c r="CZ20" s="626">
        <v>100</v>
      </c>
      <c r="DA20" s="626"/>
      <c r="DB20" s="626"/>
      <c r="DC20" s="626"/>
      <c r="DD20" s="632">
        <v>822717</v>
      </c>
      <c r="DE20" s="624"/>
      <c r="DF20" s="624"/>
      <c r="DG20" s="624"/>
      <c r="DH20" s="624"/>
      <c r="DI20" s="624"/>
      <c r="DJ20" s="624"/>
      <c r="DK20" s="624"/>
      <c r="DL20" s="624"/>
      <c r="DM20" s="624"/>
      <c r="DN20" s="624"/>
      <c r="DO20" s="624"/>
      <c r="DP20" s="625"/>
      <c r="DQ20" s="632">
        <v>4647840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3019962</v>
      </c>
      <c r="S21" s="624"/>
      <c r="T21" s="624"/>
      <c r="U21" s="624"/>
      <c r="V21" s="624"/>
      <c r="W21" s="624"/>
      <c r="X21" s="624"/>
      <c r="Y21" s="625"/>
      <c r="Z21" s="626">
        <v>43.9</v>
      </c>
      <c r="AA21" s="626"/>
      <c r="AB21" s="626"/>
      <c r="AC21" s="626"/>
      <c r="AD21" s="627">
        <v>2764647</v>
      </c>
      <c r="AE21" s="627"/>
      <c r="AF21" s="627"/>
      <c r="AG21" s="627"/>
      <c r="AH21" s="627"/>
      <c r="AI21" s="627"/>
      <c r="AJ21" s="627"/>
      <c r="AK21" s="627"/>
      <c r="AL21" s="628">
        <v>67.099999999999994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2764647</v>
      </c>
      <c r="S22" s="624"/>
      <c r="T22" s="624"/>
      <c r="U22" s="624"/>
      <c r="V22" s="624"/>
      <c r="W22" s="624"/>
      <c r="X22" s="624"/>
      <c r="Y22" s="625"/>
      <c r="Z22" s="626">
        <v>40.200000000000003</v>
      </c>
      <c r="AA22" s="626"/>
      <c r="AB22" s="626"/>
      <c r="AC22" s="626"/>
      <c r="AD22" s="627">
        <v>2764647</v>
      </c>
      <c r="AE22" s="627"/>
      <c r="AF22" s="627"/>
      <c r="AG22" s="627"/>
      <c r="AH22" s="627"/>
      <c r="AI22" s="627"/>
      <c r="AJ22" s="627"/>
      <c r="AK22" s="627"/>
      <c r="AL22" s="628">
        <v>67.099999999999994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255315</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2299187</v>
      </c>
      <c r="CS24" s="613"/>
      <c r="CT24" s="613"/>
      <c r="CU24" s="613"/>
      <c r="CV24" s="613"/>
      <c r="CW24" s="613"/>
      <c r="CX24" s="613"/>
      <c r="CY24" s="614"/>
      <c r="CZ24" s="617">
        <v>35.4</v>
      </c>
      <c r="DA24" s="618"/>
      <c r="DB24" s="618"/>
      <c r="DC24" s="634"/>
      <c r="DD24" s="658">
        <v>1918152</v>
      </c>
      <c r="DE24" s="613"/>
      <c r="DF24" s="613"/>
      <c r="DG24" s="613"/>
      <c r="DH24" s="613"/>
      <c r="DI24" s="613"/>
      <c r="DJ24" s="613"/>
      <c r="DK24" s="614"/>
      <c r="DL24" s="658">
        <v>1834274</v>
      </c>
      <c r="DM24" s="613"/>
      <c r="DN24" s="613"/>
      <c r="DO24" s="613"/>
      <c r="DP24" s="613"/>
      <c r="DQ24" s="613"/>
      <c r="DR24" s="613"/>
      <c r="DS24" s="613"/>
      <c r="DT24" s="613"/>
      <c r="DU24" s="613"/>
      <c r="DV24" s="614"/>
      <c r="DW24" s="617">
        <v>44.3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4354866</v>
      </c>
      <c r="S25" s="624"/>
      <c r="T25" s="624"/>
      <c r="U25" s="624"/>
      <c r="V25" s="624"/>
      <c r="W25" s="624"/>
      <c r="X25" s="624"/>
      <c r="Y25" s="625"/>
      <c r="Z25" s="626">
        <v>63.3</v>
      </c>
      <c r="AA25" s="626"/>
      <c r="AB25" s="626"/>
      <c r="AC25" s="626"/>
      <c r="AD25" s="627">
        <v>4099551</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1098894</v>
      </c>
      <c r="CS25" s="655"/>
      <c r="CT25" s="655"/>
      <c r="CU25" s="655"/>
      <c r="CV25" s="655"/>
      <c r="CW25" s="655"/>
      <c r="CX25" s="655"/>
      <c r="CY25" s="656"/>
      <c r="CZ25" s="628">
        <v>16.899999999999999</v>
      </c>
      <c r="DA25" s="653"/>
      <c r="DB25" s="653"/>
      <c r="DC25" s="657"/>
      <c r="DD25" s="632">
        <v>1046066</v>
      </c>
      <c r="DE25" s="655"/>
      <c r="DF25" s="655"/>
      <c r="DG25" s="655"/>
      <c r="DH25" s="655"/>
      <c r="DI25" s="655"/>
      <c r="DJ25" s="655"/>
      <c r="DK25" s="656"/>
      <c r="DL25" s="632">
        <v>1044824</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678</v>
      </c>
      <c r="S26" s="624"/>
      <c r="T26" s="624"/>
      <c r="U26" s="624"/>
      <c r="V26" s="624"/>
      <c r="W26" s="624"/>
      <c r="X26" s="624"/>
      <c r="Y26" s="625"/>
      <c r="Z26" s="626">
        <v>0</v>
      </c>
      <c r="AA26" s="626"/>
      <c r="AB26" s="626"/>
      <c r="AC26" s="626"/>
      <c r="AD26" s="627">
        <v>678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662659</v>
      </c>
      <c r="CS26" s="624"/>
      <c r="CT26" s="624"/>
      <c r="CU26" s="624"/>
      <c r="CV26" s="624"/>
      <c r="CW26" s="624"/>
      <c r="CX26" s="624"/>
      <c r="CY26" s="625"/>
      <c r="CZ26" s="628">
        <v>10.199999999999999</v>
      </c>
      <c r="DA26" s="653"/>
      <c r="DB26" s="653"/>
      <c r="DC26" s="657"/>
      <c r="DD26" s="632">
        <v>620095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24487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963394</v>
      </c>
      <c r="BH27" s="624"/>
      <c r="BI27" s="624"/>
      <c r="BJ27" s="624"/>
      <c r="BK27" s="624"/>
      <c r="BL27" s="624"/>
      <c r="BM27" s="624"/>
      <c r="BN27" s="625"/>
      <c r="BO27" s="626">
        <v>100</v>
      </c>
      <c r="BP27" s="626"/>
      <c r="BQ27" s="626"/>
      <c r="BR27" s="626"/>
      <c r="BS27" s="627">
        <v>72514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569567</v>
      </c>
      <c r="CS27" s="655"/>
      <c r="CT27" s="655"/>
      <c r="CU27" s="655"/>
      <c r="CV27" s="655"/>
      <c r="CW27" s="655"/>
      <c r="CX27" s="655"/>
      <c r="CY27" s="656"/>
      <c r="CZ27" s="628">
        <v>8.8000000000000007</v>
      </c>
      <c r="DA27" s="653"/>
      <c r="DB27" s="653"/>
      <c r="DC27" s="657"/>
      <c r="DD27" s="632">
        <v>241360</v>
      </c>
      <c r="DE27" s="655"/>
      <c r="DF27" s="655"/>
      <c r="DG27" s="655"/>
      <c r="DH27" s="655"/>
      <c r="DI27" s="655"/>
      <c r="DJ27" s="655"/>
      <c r="DK27" s="656"/>
      <c r="DL27" s="632">
        <v>158724</v>
      </c>
      <c r="DM27" s="655"/>
      <c r="DN27" s="655"/>
      <c r="DO27" s="655"/>
      <c r="DP27" s="655"/>
      <c r="DQ27" s="655"/>
      <c r="DR27" s="655"/>
      <c r="DS27" s="655"/>
      <c r="DT27" s="655"/>
      <c r="DU27" s="655"/>
      <c r="DV27" s="656"/>
      <c r="DW27" s="628">
        <v>3.8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63176</v>
      </c>
      <c r="S28" s="624"/>
      <c r="T28" s="624"/>
      <c r="U28" s="624"/>
      <c r="V28" s="624"/>
      <c r="W28" s="624"/>
      <c r="X28" s="624"/>
      <c r="Y28" s="625"/>
      <c r="Z28" s="626">
        <v>0.9</v>
      </c>
      <c r="AA28" s="626"/>
      <c r="AB28" s="626"/>
      <c r="AC28" s="626"/>
      <c r="AD28" s="627">
        <v>5727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630726</v>
      </c>
      <c r="CS28" s="624"/>
      <c r="CT28" s="624"/>
      <c r="CU28" s="624"/>
      <c r="CV28" s="624"/>
      <c r="CW28" s="624"/>
      <c r="CX28" s="624"/>
      <c r="CY28" s="625"/>
      <c r="CZ28" s="628">
        <v>9.6999999999999993</v>
      </c>
      <c r="DA28" s="653"/>
      <c r="DB28" s="653"/>
      <c r="DC28" s="657"/>
      <c r="DD28" s="632">
        <v>630726</v>
      </c>
      <c r="DE28" s="624"/>
      <c r="DF28" s="624"/>
      <c r="DG28" s="624"/>
      <c r="DH28" s="624"/>
      <c r="DI28" s="624"/>
      <c r="DJ28" s="624"/>
      <c r="DK28" s="625"/>
      <c r="DL28" s="632">
        <v>630726</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24927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630726</v>
      </c>
      <c r="CS29" s="655"/>
      <c r="CT29" s="655"/>
      <c r="CU29" s="655"/>
      <c r="CV29" s="655"/>
      <c r="CW29" s="655"/>
      <c r="CX29" s="655"/>
      <c r="CY29" s="656"/>
      <c r="CZ29" s="628">
        <v>9.6999999999999993</v>
      </c>
      <c r="DA29" s="653"/>
      <c r="DB29" s="653"/>
      <c r="DC29" s="657"/>
      <c r="DD29" s="632">
        <v>630726</v>
      </c>
      <c r="DE29" s="655"/>
      <c r="DF29" s="655"/>
      <c r="DG29" s="655"/>
      <c r="DH29" s="655"/>
      <c r="DI29" s="655"/>
      <c r="DJ29" s="655"/>
      <c r="DK29" s="656"/>
      <c r="DL29" s="632">
        <v>630726</v>
      </c>
      <c r="DM29" s="655"/>
      <c r="DN29" s="655"/>
      <c r="DO29" s="655"/>
      <c r="DP29" s="655"/>
      <c r="DQ29" s="655"/>
      <c r="DR29" s="655"/>
      <c r="DS29" s="655"/>
      <c r="DT29" s="655"/>
      <c r="DU29" s="655"/>
      <c r="DV29" s="656"/>
      <c r="DW29" s="628">
        <v>15.2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565237</v>
      </c>
      <c r="S30" s="624"/>
      <c r="T30" s="624"/>
      <c r="U30" s="624"/>
      <c r="V30" s="624"/>
      <c r="W30" s="624"/>
      <c r="X30" s="624"/>
      <c r="Y30" s="625"/>
      <c r="Z30" s="626">
        <v>8.1999999999999993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621025</v>
      </c>
      <c r="CS30" s="624"/>
      <c r="CT30" s="624"/>
      <c r="CU30" s="624"/>
      <c r="CV30" s="624"/>
      <c r="CW30" s="624"/>
      <c r="CX30" s="624"/>
      <c r="CY30" s="625"/>
      <c r="CZ30" s="628">
        <v>9.6</v>
      </c>
      <c r="DA30" s="653"/>
      <c r="DB30" s="653"/>
      <c r="DC30" s="657"/>
      <c r="DD30" s="632">
        <v>621025</v>
      </c>
      <c r="DE30" s="624"/>
      <c r="DF30" s="624"/>
      <c r="DG30" s="624"/>
      <c r="DH30" s="624"/>
      <c r="DI30" s="624"/>
      <c r="DJ30" s="624"/>
      <c r="DK30" s="625"/>
      <c r="DL30" s="632">
        <v>621025</v>
      </c>
      <c r="DM30" s="624"/>
      <c r="DN30" s="624"/>
      <c r="DO30" s="624"/>
      <c r="DP30" s="624"/>
      <c r="DQ30" s="624"/>
      <c r="DR30" s="624"/>
      <c r="DS30" s="624"/>
      <c r="DT30" s="624"/>
      <c r="DU30" s="624"/>
      <c r="DV30" s="625"/>
      <c r="DW30" s="628">
        <v>15</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99.4</v>
      </c>
      <c r="BH31" s="667"/>
      <c r="BI31" s="667"/>
      <c r="BJ31" s="667"/>
      <c r="BK31" s="667"/>
      <c r="BL31" s="667"/>
      <c r="BM31" s="618">
        <v>94.3</v>
      </c>
      <c r="BN31" s="667"/>
      <c r="BO31" s="667"/>
      <c r="BP31" s="667"/>
      <c r="BQ31" s="668"/>
      <c r="BR31" s="679">
        <v>99.4</v>
      </c>
      <c r="BS31" s="667"/>
      <c r="BT31" s="667"/>
      <c r="BU31" s="667"/>
      <c r="BV31" s="667"/>
      <c r="BW31" s="667"/>
      <c r="BX31" s="618">
        <v>92.4</v>
      </c>
      <c r="BY31" s="667"/>
      <c r="BZ31" s="667"/>
      <c r="CA31" s="667"/>
      <c r="CB31" s="668"/>
      <c r="CD31" s="661"/>
      <c r="CE31" s="662"/>
      <c r="CF31" s="620" t="s">
        <v>301</v>
      </c>
      <c r="CG31" s="621"/>
      <c r="CH31" s="621"/>
      <c r="CI31" s="621"/>
      <c r="CJ31" s="621"/>
      <c r="CK31" s="621"/>
      <c r="CL31" s="621"/>
      <c r="CM31" s="621"/>
      <c r="CN31" s="621"/>
      <c r="CO31" s="621"/>
      <c r="CP31" s="621"/>
      <c r="CQ31" s="622"/>
      <c r="CR31" s="623">
        <v>9701</v>
      </c>
      <c r="CS31" s="655"/>
      <c r="CT31" s="655"/>
      <c r="CU31" s="655"/>
      <c r="CV31" s="655"/>
      <c r="CW31" s="655"/>
      <c r="CX31" s="655"/>
      <c r="CY31" s="656"/>
      <c r="CZ31" s="628">
        <v>0.1</v>
      </c>
      <c r="DA31" s="653"/>
      <c r="DB31" s="653"/>
      <c r="DC31" s="657"/>
      <c r="DD31" s="632">
        <v>9701</v>
      </c>
      <c r="DE31" s="655"/>
      <c r="DF31" s="655"/>
      <c r="DG31" s="655"/>
      <c r="DH31" s="655"/>
      <c r="DI31" s="655"/>
      <c r="DJ31" s="655"/>
      <c r="DK31" s="656"/>
      <c r="DL31" s="632">
        <v>9701</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464992</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99.4</v>
      </c>
      <c r="BH32" s="655"/>
      <c r="BI32" s="655"/>
      <c r="BJ32" s="655"/>
      <c r="BK32" s="655"/>
      <c r="BL32" s="655"/>
      <c r="BM32" s="629">
        <v>97.6</v>
      </c>
      <c r="BN32" s="655"/>
      <c r="BO32" s="655"/>
      <c r="BP32" s="655"/>
      <c r="BQ32" s="678"/>
      <c r="BR32" s="680">
        <v>99.2</v>
      </c>
      <c r="BS32" s="655"/>
      <c r="BT32" s="655"/>
      <c r="BU32" s="655"/>
      <c r="BV32" s="655"/>
      <c r="BW32" s="655"/>
      <c r="BX32" s="629">
        <v>92.4</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148338</v>
      </c>
      <c r="S33" s="624"/>
      <c r="T33" s="624"/>
      <c r="U33" s="624"/>
      <c r="V33" s="624"/>
      <c r="W33" s="624"/>
      <c r="X33" s="624"/>
      <c r="Y33" s="625"/>
      <c r="Z33" s="626">
        <v>2.2000000000000002</v>
      </c>
      <c r="AA33" s="626"/>
      <c r="AB33" s="626"/>
      <c r="AC33" s="626"/>
      <c r="AD33" s="627">
        <v>11925</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99.4</v>
      </c>
      <c r="BH33" s="682"/>
      <c r="BI33" s="682"/>
      <c r="BJ33" s="682"/>
      <c r="BK33" s="682"/>
      <c r="BL33" s="682"/>
      <c r="BM33" s="683">
        <v>92.1</v>
      </c>
      <c r="BN33" s="682"/>
      <c r="BO33" s="682"/>
      <c r="BP33" s="682"/>
      <c r="BQ33" s="684"/>
      <c r="BR33" s="681">
        <v>99.5</v>
      </c>
      <c r="BS33" s="682"/>
      <c r="BT33" s="682"/>
      <c r="BU33" s="682"/>
      <c r="BV33" s="682"/>
      <c r="BW33" s="682"/>
      <c r="BX33" s="683">
        <v>91.6</v>
      </c>
      <c r="BY33" s="682"/>
      <c r="BZ33" s="682"/>
      <c r="CA33" s="682"/>
      <c r="CB33" s="684"/>
      <c r="CD33" s="620" t="s">
        <v>308</v>
      </c>
      <c r="CE33" s="621"/>
      <c r="CF33" s="621"/>
      <c r="CG33" s="621"/>
      <c r="CH33" s="621"/>
      <c r="CI33" s="621"/>
      <c r="CJ33" s="621"/>
      <c r="CK33" s="621"/>
      <c r="CL33" s="621"/>
      <c r="CM33" s="621"/>
      <c r="CN33" s="621"/>
      <c r="CO33" s="621"/>
      <c r="CP33" s="621"/>
      <c r="CQ33" s="622"/>
      <c r="CR33" s="623">
        <v>3301548</v>
      </c>
      <c r="CS33" s="655"/>
      <c r="CT33" s="655"/>
      <c r="CU33" s="655"/>
      <c r="CV33" s="655"/>
      <c r="CW33" s="655"/>
      <c r="CX33" s="655"/>
      <c r="CY33" s="656"/>
      <c r="CZ33" s="628">
        <v>50.9</v>
      </c>
      <c r="DA33" s="653"/>
      <c r="DB33" s="653"/>
      <c r="DC33" s="657"/>
      <c r="DD33" s="632">
        <v>2543050</v>
      </c>
      <c r="DE33" s="655"/>
      <c r="DF33" s="655"/>
      <c r="DG33" s="655"/>
      <c r="DH33" s="655"/>
      <c r="DI33" s="655"/>
      <c r="DJ33" s="655"/>
      <c r="DK33" s="656"/>
      <c r="DL33" s="632">
        <v>1556557</v>
      </c>
      <c r="DM33" s="655"/>
      <c r="DN33" s="655"/>
      <c r="DO33" s="655"/>
      <c r="DP33" s="655"/>
      <c r="DQ33" s="655"/>
      <c r="DR33" s="655"/>
      <c r="DS33" s="655"/>
      <c r="DT33" s="655"/>
      <c r="DU33" s="655"/>
      <c r="DV33" s="656"/>
      <c r="DW33" s="628">
        <v>37.6</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64614</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969077</v>
      </c>
      <c r="CS34" s="624"/>
      <c r="CT34" s="624"/>
      <c r="CU34" s="624"/>
      <c r="CV34" s="624"/>
      <c r="CW34" s="624"/>
      <c r="CX34" s="624"/>
      <c r="CY34" s="625"/>
      <c r="CZ34" s="628">
        <v>14.9</v>
      </c>
      <c r="DA34" s="653"/>
      <c r="DB34" s="653"/>
      <c r="DC34" s="657"/>
      <c r="DD34" s="632">
        <v>713359</v>
      </c>
      <c r="DE34" s="624"/>
      <c r="DF34" s="624"/>
      <c r="DG34" s="624"/>
      <c r="DH34" s="624"/>
      <c r="DI34" s="624"/>
      <c r="DJ34" s="624"/>
      <c r="DK34" s="625"/>
      <c r="DL34" s="632">
        <v>607236</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74033</v>
      </c>
      <c r="S35" s="624"/>
      <c r="T35" s="624"/>
      <c r="U35" s="624"/>
      <c r="V35" s="624"/>
      <c r="W35" s="624"/>
      <c r="X35" s="624"/>
      <c r="Y35" s="625"/>
      <c r="Z35" s="626">
        <v>1.1000000000000001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30852</v>
      </c>
      <c r="CS35" s="655"/>
      <c r="CT35" s="655"/>
      <c r="CU35" s="655"/>
      <c r="CV35" s="655"/>
      <c r="CW35" s="655"/>
      <c r="CX35" s="655"/>
      <c r="CY35" s="656"/>
      <c r="CZ35" s="628">
        <v>0.5</v>
      </c>
      <c r="DA35" s="653"/>
      <c r="DB35" s="653"/>
      <c r="DC35" s="657"/>
      <c r="DD35" s="632">
        <v>24535</v>
      </c>
      <c r="DE35" s="655"/>
      <c r="DF35" s="655"/>
      <c r="DG35" s="655"/>
      <c r="DH35" s="655"/>
      <c r="DI35" s="655"/>
      <c r="DJ35" s="655"/>
      <c r="DK35" s="656"/>
      <c r="DL35" s="632">
        <v>24535</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544346</v>
      </c>
      <c r="S36" s="624"/>
      <c r="T36" s="624"/>
      <c r="U36" s="624"/>
      <c r="V36" s="624"/>
      <c r="W36" s="624"/>
      <c r="X36" s="624"/>
      <c r="Y36" s="625"/>
      <c r="Z36" s="626">
        <v>7.9</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777834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35853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974475</v>
      </c>
      <c r="CS36" s="624"/>
      <c r="CT36" s="624"/>
      <c r="CU36" s="624"/>
      <c r="CV36" s="624"/>
      <c r="CW36" s="624"/>
      <c r="CX36" s="624"/>
      <c r="CY36" s="625"/>
      <c r="CZ36" s="628">
        <v>15</v>
      </c>
      <c r="DA36" s="653"/>
      <c r="DB36" s="653"/>
      <c r="DC36" s="657"/>
      <c r="DD36" s="632">
        <v>693417</v>
      </c>
      <c r="DE36" s="624"/>
      <c r="DF36" s="624"/>
      <c r="DG36" s="624"/>
      <c r="DH36" s="624"/>
      <c r="DI36" s="624"/>
      <c r="DJ36" s="624"/>
      <c r="DK36" s="625"/>
      <c r="DL36" s="632">
        <v>412352</v>
      </c>
      <c r="DM36" s="624"/>
      <c r="DN36" s="624"/>
      <c r="DO36" s="624"/>
      <c r="DP36" s="624"/>
      <c r="DQ36" s="624"/>
      <c r="DR36" s="624"/>
      <c r="DS36" s="624"/>
      <c r="DT36" s="624"/>
      <c r="DU36" s="624"/>
      <c r="DV36" s="625"/>
      <c r="DW36" s="628">
        <v>10</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112877</v>
      </c>
      <c r="S37" s="624"/>
      <c r="T37" s="624"/>
      <c r="U37" s="624"/>
      <c r="V37" s="624"/>
      <c r="W37" s="624"/>
      <c r="X37" s="624"/>
      <c r="Y37" s="625"/>
      <c r="Z37" s="626">
        <v>1.6</v>
      </c>
      <c r="AA37" s="626"/>
      <c r="AB37" s="626"/>
      <c r="AC37" s="626"/>
      <c r="AD37" s="627">
        <v>12</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333891</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24695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280703</v>
      </c>
      <c r="CS37" s="655"/>
      <c r="CT37" s="655"/>
      <c r="CU37" s="655"/>
      <c r="CV37" s="655"/>
      <c r="CW37" s="655"/>
      <c r="CX37" s="655"/>
      <c r="CY37" s="656"/>
      <c r="CZ37" s="628">
        <v>4.3</v>
      </c>
      <c r="DA37" s="653"/>
      <c r="DB37" s="653"/>
      <c r="DC37" s="657"/>
      <c r="DD37" s="632">
        <v>260274</v>
      </c>
      <c r="DE37" s="655"/>
      <c r="DF37" s="655"/>
      <c r="DG37" s="655"/>
      <c r="DH37" s="655"/>
      <c r="DI37" s="655"/>
      <c r="DJ37" s="655"/>
      <c r="DK37" s="656"/>
      <c r="DL37" s="632">
        <v>231566</v>
      </c>
      <c r="DM37" s="655"/>
      <c r="DN37" s="655"/>
      <c r="DO37" s="655"/>
      <c r="DP37" s="655"/>
      <c r="DQ37" s="655"/>
      <c r="DR37" s="655"/>
      <c r="DS37" s="655"/>
      <c r="DT37" s="655"/>
      <c r="DU37" s="655"/>
      <c r="DV37" s="656"/>
      <c r="DW37" s="628">
        <v>5.6</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442099</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1089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777834</v>
      </c>
      <c r="CS38" s="624"/>
      <c r="CT38" s="624"/>
      <c r="CU38" s="624"/>
      <c r="CV38" s="624"/>
      <c r="CW38" s="624"/>
      <c r="CX38" s="624"/>
      <c r="CY38" s="625"/>
      <c r="CZ38" s="628">
        <v>12</v>
      </c>
      <c r="DA38" s="653"/>
      <c r="DB38" s="653"/>
      <c r="DC38" s="657"/>
      <c r="DD38" s="632">
        <v>649576</v>
      </c>
      <c r="DE38" s="624"/>
      <c r="DF38" s="624"/>
      <c r="DG38" s="624"/>
      <c r="DH38" s="624"/>
      <c r="DI38" s="624"/>
      <c r="DJ38" s="624"/>
      <c r="DK38" s="625"/>
      <c r="DL38" s="632">
        <v>512434</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1685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527980</v>
      </c>
      <c r="CS39" s="655"/>
      <c r="CT39" s="655"/>
      <c r="CU39" s="655"/>
      <c r="CV39" s="655"/>
      <c r="CW39" s="655"/>
      <c r="CX39" s="655"/>
      <c r="CY39" s="656"/>
      <c r="CZ39" s="628">
        <v>8.1</v>
      </c>
      <c r="DA39" s="653"/>
      <c r="DB39" s="653"/>
      <c r="DC39" s="657"/>
      <c r="DD39" s="632">
        <v>461833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18799</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121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21330</v>
      </c>
      <c r="CS40" s="624"/>
      <c r="CT40" s="624"/>
      <c r="CU40" s="624"/>
      <c r="CV40" s="624"/>
      <c r="CW40" s="624"/>
      <c r="CX40" s="624"/>
      <c r="CY40" s="625"/>
      <c r="CZ40" s="628">
        <v>0.3</v>
      </c>
      <c r="DA40" s="653"/>
      <c r="DB40" s="653"/>
      <c r="DC40" s="657"/>
      <c r="DD40" s="632">
        <v>330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6884670</v>
      </c>
      <c r="S41" s="696"/>
      <c r="T41" s="696"/>
      <c r="U41" s="696"/>
      <c r="V41" s="696"/>
      <c r="W41" s="696"/>
      <c r="X41" s="696"/>
      <c r="Y41" s="700"/>
      <c r="Z41" s="701">
        <v>100</v>
      </c>
      <c r="AA41" s="701"/>
      <c r="AB41" s="701"/>
      <c r="AC41" s="701"/>
      <c r="AD41" s="702">
        <v>4117893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70782</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373161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886997</v>
      </c>
      <c r="CS42" s="655"/>
      <c r="CT42" s="655"/>
      <c r="CU42" s="655"/>
      <c r="CV42" s="655"/>
      <c r="CW42" s="655"/>
      <c r="CX42" s="655"/>
      <c r="CY42" s="656"/>
      <c r="CZ42" s="628">
        <v>13.7</v>
      </c>
      <c r="DA42" s="653"/>
      <c r="DB42" s="653"/>
      <c r="DC42" s="657"/>
      <c r="DD42" s="632">
        <v>186638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18500</v>
      </c>
      <c r="CS43" s="655"/>
      <c r="CT43" s="655"/>
      <c r="CU43" s="655"/>
      <c r="CV43" s="655"/>
      <c r="CW43" s="655"/>
      <c r="CX43" s="655"/>
      <c r="CY43" s="656"/>
      <c r="CZ43" s="628">
        <v>0.3</v>
      </c>
      <c r="DA43" s="653"/>
      <c r="DB43" s="653"/>
      <c r="DC43" s="657"/>
      <c r="DD43" s="632">
        <v>18500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822717</v>
      </c>
      <c r="CS44" s="624"/>
      <c r="CT44" s="624"/>
      <c r="CU44" s="624"/>
      <c r="CV44" s="624"/>
      <c r="CW44" s="624"/>
      <c r="CX44" s="624"/>
      <c r="CY44" s="625"/>
      <c r="CZ44" s="628">
        <v>12.7</v>
      </c>
      <c r="DA44" s="629"/>
      <c r="DB44" s="629"/>
      <c r="DC44" s="635"/>
      <c r="DD44" s="632">
        <v>157425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216259</v>
      </c>
      <c r="CS45" s="655"/>
      <c r="CT45" s="655"/>
      <c r="CU45" s="655"/>
      <c r="CV45" s="655"/>
      <c r="CW45" s="655"/>
      <c r="CX45" s="655"/>
      <c r="CY45" s="656"/>
      <c r="CZ45" s="628">
        <v>3.3</v>
      </c>
      <c r="DA45" s="653"/>
      <c r="DB45" s="653"/>
      <c r="DC45" s="657"/>
      <c r="DD45" s="632">
        <v>9320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574454</v>
      </c>
      <c r="CS46" s="624"/>
      <c r="CT46" s="624"/>
      <c r="CU46" s="624"/>
      <c r="CV46" s="624"/>
      <c r="CW46" s="624"/>
      <c r="CX46" s="624"/>
      <c r="CY46" s="625"/>
      <c r="CZ46" s="628">
        <v>8.9</v>
      </c>
      <c r="DA46" s="629"/>
      <c r="DB46" s="629"/>
      <c r="DC46" s="635"/>
      <c r="DD46" s="632">
        <v>141891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64280</v>
      </c>
      <c r="CS47" s="655"/>
      <c r="CT47" s="655"/>
      <c r="CU47" s="655"/>
      <c r="CV47" s="655"/>
      <c r="CW47" s="655"/>
      <c r="CX47" s="655"/>
      <c r="CY47" s="656"/>
      <c r="CZ47" s="628">
        <v>1</v>
      </c>
      <c r="DA47" s="653"/>
      <c r="DB47" s="653"/>
      <c r="DC47" s="657"/>
      <c r="DD47" s="632">
        <v>29213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6487732</v>
      </c>
      <c r="CS49" s="682"/>
      <c r="CT49" s="682"/>
      <c r="CU49" s="682"/>
      <c r="CV49" s="682"/>
      <c r="CW49" s="682"/>
      <c r="CX49" s="682"/>
      <c r="CY49" s="711"/>
      <c r="CZ49" s="703">
        <v>100</v>
      </c>
      <c r="DA49" s="712"/>
      <c r="DB49" s="712"/>
      <c r="DC49" s="713"/>
      <c r="DD49" s="714">
        <v>4647840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HxKpH+t0FsKN2hoJs3jIMZ8iKDRMxiMdrH+I9l/6vB9VamJyXNih6rdVTKNRr7z/c3saqHpCBSYm6JSICbqgw==" saltValue="k4/2LEV7rNPnZhrwRLwx8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6" t="s">
        <v>372</v>
      </c>
      <c r="DH5" s="767"/>
      <c r="DI5" s="767"/>
      <c r="DJ5" s="767"/>
      <c r="DK5" s="768"/>
      <c r="DL5" s="766" t="s">
        <v>373</v>
      </c>
      <c r="DM5" s="767"/>
      <c r="DN5" s="767"/>
      <c r="DO5" s="767"/>
      <c r="DP5" s="768"/>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52" t="s">
        <v>375</v>
      </c>
      <c r="C7" s="753"/>
      <c r="D7" s="753"/>
      <c r="E7" s="753"/>
      <c r="F7" s="753"/>
      <c r="G7" s="753"/>
      <c r="H7" s="753"/>
      <c r="I7" s="753"/>
      <c r="J7" s="753"/>
      <c r="K7" s="753"/>
      <c r="L7" s="753"/>
      <c r="M7" s="753"/>
      <c r="N7" s="753"/>
      <c r="O7" s="753"/>
      <c r="P7" s="754"/>
      <c r="Q7" s="755">
        <v>6821</v>
      </c>
      <c r="R7" s="756"/>
      <c r="S7" s="756"/>
      <c r="T7" s="756"/>
      <c r="U7" s="756"/>
      <c r="V7" s="756">
        <v>6446</v>
      </c>
      <c r="W7" s="756"/>
      <c r="X7" s="756"/>
      <c r="Y7" s="756"/>
      <c r="Z7" s="756"/>
      <c r="AA7" s="756">
        <v>375</v>
      </c>
      <c r="AB7" s="756"/>
      <c r="AC7" s="756"/>
      <c r="AD7" s="756"/>
      <c r="AE7" s="757"/>
      <c r="AF7" s="758">
        <v>300</v>
      </c>
      <c r="AG7" s="759"/>
      <c r="AH7" s="759"/>
      <c r="AI7" s="759"/>
      <c r="AJ7" s="760"/>
      <c r="AK7" s="761">
        <v>45</v>
      </c>
      <c r="AL7" s="762"/>
      <c r="AM7" s="762"/>
      <c r="AN7" s="762"/>
      <c r="AO7" s="762"/>
      <c r="AP7" s="762">
        <v>5012</v>
      </c>
      <c r="AQ7" s="762"/>
      <c r="AR7" s="762"/>
      <c r="AS7" s="762"/>
      <c r="AT7" s="762"/>
      <c r="AU7" s="763" t="s">
        <v>560</v>
      </c>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5"/>
      <c r="CH7" s="749">
        <v>-5</v>
      </c>
      <c r="CI7" s="750"/>
      <c r="CJ7" s="750"/>
      <c r="CK7" s="750"/>
      <c r="CL7" s="751"/>
      <c r="CM7" s="743">
        <v>25</v>
      </c>
      <c r="CN7" s="744"/>
      <c r="CO7" s="744"/>
      <c r="CP7" s="744"/>
      <c r="CQ7" s="745"/>
      <c r="CR7" s="743">
        <v>51</v>
      </c>
      <c r="CS7" s="744"/>
      <c r="CT7" s="744"/>
      <c r="CU7" s="744"/>
      <c r="CV7" s="745"/>
      <c r="CW7" s="743">
        <v>17</v>
      </c>
      <c r="CX7" s="744"/>
      <c r="CY7" s="744"/>
      <c r="CZ7" s="744"/>
      <c r="DA7" s="745"/>
      <c r="DB7" s="743" t="s">
        <v>568</v>
      </c>
      <c r="DC7" s="744"/>
      <c r="DD7" s="744"/>
      <c r="DE7" s="744"/>
      <c r="DF7" s="745"/>
      <c r="DG7" s="743" t="s">
        <v>568</v>
      </c>
      <c r="DH7" s="744"/>
      <c r="DI7" s="744"/>
      <c r="DJ7" s="744"/>
      <c r="DK7" s="745"/>
      <c r="DL7" s="743" t="s">
        <v>568</v>
      </c>
      <c r="DM7" s="744"/>
      <c r="DN7" s="744"/>
      <c r="DO7" s="744"/>
      <c r="DP7" s="745"/>
      <c r="DQ7" s="743" t="s">
        <v>568</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182</v>
      </c>
      <c r="R8" s="784"/>
      <c r="S8" s="784"/>
      <c r="T8" s="784"/>
      <c r="U8" s="784"/>
      <c r="V8" s="784">
        <v>160</v>
      </c>
      <c r="W8" s="784"/>
      <c r="X8" s="784"/>
      <c r="Y8" s="784"/>
      <c r="Z8" s="784"/>
      <c r="AA8" s="784">
        <v>22</v>
      </c>
      <c r="AB8" s="784"/>
      <c r="AC8" s="784"/>
      <c r="AD8" s="784"/>
      <c r="AE8" s="785"/>
      <c r="AF8" s="786">
        <v>22</v>
      </c>
      <c r="AG8" s="787"/>
      <c r="AH8" s="787"/>
      <c r="AI8" s="787"/>
      <c r="AJ8" s="788"/>
      <c r="AK8" s="772">
        <v>54</v>
      </c>
      <c r="AL8" s="773"/>
      <c r="AM8" s="773"/>
      <c r="AN8" s="773"/>
      <c r="AO8" s="773"/>
      <c r="AP8" s="773" t="s">
        <v>568</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563</v>
      </c>
      <c r="BT8" s="777"/>
      <c r="BU8" s="777"/>
      <c r="BV8" s="777"/>
      <c r="BW8" s="777"/>
      <c r="BX8" s="777"/>
      <c r="BY8" s="777"/>
      <c r="BZ8" s="777"/>
      <c r="CA8" s="777"/>
      <c r="CB8" s="777"/>
      <c r="CC8" s="777"/>
      <c r="CD8" s="777"/>
      <c r="CE8" s="777"/>
      <c r="CF8" s="777"/>
      <c r="CG8" s="778"/>
      <c r="CH8" s="749">
        <v>-2</v>
      </c>
      <c r="CI8" s="750"/>
      <c r="CJ8" s="750"/>
      <c r="CK8" s="750"/>
      <c r="CL8" s="751"/>
      <c r="CM8" s="749">
        <v>27</v>
      </c>
      <c r="CN8" s="750"/>
      <c r="CO8" s="750"/>
      <c r="CP8" s="750"/>
      <c r="CQ8" s="751"/>
      <c r="CR8" s="749">
        <v>3</v>
      </c>
      <c r="CS8" s="750"/>
      <c r="CT8" s="750"/>
      <c r="CU8" s="750"/>
      <c r="CV8" s="751"/>
      <c r="CW8" s="749">
        <v>3</v>
      </c>
      <c r="CX8" s="750"/>
      <c r="CY8" s="750"/>
      <c r="CZ8" s="750"/>
      <c r="DA8" s="751"/>
      <c r="DB8" s="749" t="s">
        <v>568</v>
      </c>
      <c r="DC8" s="750"/>
      <c r="DD8" s="750"/>
      <c r="DE8" s="750"/>
      <c r="DF8" s="751"/>
      <c r="DG8" s="749" t="s">
        <v>568</v>
      </c>
      <c r="DH8" s="750"/>
      <c r="DI8" s="750"/>
      <c r="DJ8" s="750"/>
      <c r="DK8" s="751"/>
      <c r="DL8" s="749" t="s">
        <v>568</v>
      </c>
      <c r="DM8" s="750"/>
      <c r="DN8" s="750"/>
      <c r="DO8" s="750"/>
      <c r="DP8" s="751"/>
      <c r="DQ8" s="749" t="s">
        <v>568</v>
      </c>
      <c r="DR8" s="750"/>
      <c r="DS8" s="750"/>
      <c r="DT8" s="750"/>
      <c r="DU8" s="751"/>
      <c r="DV8" s="776"/>
      <c r="DW8" s="777"/>
      <c r="DX8" s="777"/>
      <c r="DY8" s="777"/>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t="s">
        <v>564</v>
      </c>
      <c r="BT9" s="777"/>
      <c r="BU9" s="777"/>
      <c r="BV9" s="777"/>
      <c r="BW9" s="777"/>
      <c r="BX9" s="777"/>
      <c r="BY9" s="777"/>
      <c r="BZ9" s="777"/>
      <c r="CA9" s="777"/>
      <c r="CB9" s="777"/>
      <c r="CC9" s="777"/>
      <c r="CD9" s="777"/>
      <c r="CE9" s="777"/>
      <c r="CF9" s="777"/>
      <c r="CG9" s="778"/>
      <c r="CH9" s="749">
        <v>0</v>
      </c>
      <c r="CI9" s="750"/>
      <c r="CJ9" s="750"/>
      <c r="CK9" s="750"/>
      <c r="CL9" s="751"/>
      <c r="CM9" s="749">
        <v>11</v>
      </c>
      <c r="CN9" s="750"/>
      <c r="CO9" s="750"/>
      <c r="CP9" s="750"/>
      <c r="CQ9" s="751"/>
      <c r="CR9" s="749">
        <v>2</v>
      </c>
      <c r="CS9" s="750"/>
      <c r="CT9" s="750"/>
      <c r="CU9" s="750"/>
      <c r="CV9" s="751"/>
      <c r="CW9" s="749" t="s">
        <v>569</v>
      </c>
      <c r="CX9" s="750"/>
      <c r="CY9" s="750"/>
      <c r="CZ9" s="750"/>
      <c r="DA9" s="751"/>
      <c r="DB9" s="749" t="s">
        <v>568</v>
      </c>
      <c r="DC9" s="750"/>
      <c r="DD9" s="750"/>
      <c r="DE9" s="750"/>
      <c r="DF9" s="751"/>
      <c r="DG9" s="749" t="s">
        <v>568</v>
      </c>
      <c r="DH9" s="750"/>
      <c r="DI9" s="750"/>
      <c r="DJ9" s="750"/>
      <c r="DK9" s="751"/>
      <c r="DL9" s="749" t="s">
        <v>568</v>
      </c>
      <c r="DM9" s="750"/>
      <c r="DN9" s="750"/>
      <c r="DO9" s="750"/>
      <c r="DP9" s="751"/>
      <c r="DQ9" s="749" t="s">
        <v>568</v>
      </c>
      <c r="DR9" s="750"/>
      <c r="DS9" s="750"/>
      <c r="DT9" s="750"/>
      <c r="DU9" s="751"/>
      <c r="DV9" s="776"/>
      <c r="DW9" s="777"/>
      <c r="DX9" s="777"/>
      <c r="DY9" s="777"/>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t="s">
        <v>565</v>
      </c>
      <c r="BT10" s="777"/>
      <c r="BU10" s="777"/>
      <c r="BV10" s="777"/>
      <c r="BW10" s="777"/>
      <c r="BX10" s="777"/>
      <c r="BY10" s="777"/>
      <c r="BZ10" s="777"/>
      <c r="CA10" s="777"/>
      <c r="CB10" s="777"/>
      <c r="CC10" s="777"/>
      <c r="CD10" s="777"/>
      <c r="CE10" s="777"/>
      <c r="CF10" s="777"/>
      <c r="CG10" s="778"/>
      <c r="CH10" s="749">
        <v>5</v>
      </c>
      <c r="CI10" s="750"/>
      <c r="CJ10" s="750"/>
      <c r="CK10" s="750"/>
      <c r="CL10" s="751"/>
      <c r="CM10" s="749">
        <v>34</v>
      </c>
      <c r="CN10" s="750"/>
      <c r="CO10" s="750"/>
      <c r="CP10" s="750"/>
      <c r="CQ10" s="751"/>
      <c r="CR10" s="749">
        <v>30</v>
      </c>
      <c r="CS10" s="750"/>
      <c r="CT10" s="750"/>
      <c r="CU10" s="750"/>
      <c r="CV10" s="751"/>
      <c r="CW10" s="749">
        <v>9</v>
      </c>
      <c r="CX10" s="750"/>
      <c r="CY10" s="750"/>
      <c r="CZ10" s="750"/>
      <c r="DA10" s="751"/>
      <c r="DB10" s="749" t="s">
        <v>568</v>
      </c>
      <c r="DC10" s="750"/>
      <c r="DD10" s="750"/>
      <c r="DE10" s="750"/>
      <c r="DF10" s="751"/>
      <c r="DG10" s="749" t="s">
        <v>568</v>
      </c>
      <c r="DH10" s="750"/>
      <c r="DI10" s="750"/>
      <c r="DJ10" s="750"/>
      <c r="DK10" s="751"/>
      <c r="DL10" s="749" t="s">
        <v>568</v>
      </c>
      <c r="DM10" s="750"/>
      <c r="DN10" s="750"/>
      <c r="DO10" s="750"/>
      <c r="DP10" s="751"/>
      <c r="DQ10" s="749" t="s">
        <v>568</v>
      </c>
      <c r="DR10" s="750"/>
      <c r="DS10" s="750"/>
      <c r="DT10" s="750"/>
      <c r="DU10" s="751"/>
      <c r="DV10" s="776"/>
      <c r="DW10" s="777"/>
      <c r="DX10" s="777"/>
      <c r="DY10" s="777"/>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t="s">
        <v>566</v>
      </c>
      <c r="BT11" s="777"/>
      <c r="BU11" s="777"/>
      <c r="BV11" s="777"/>
      <c r="BW11" s="777"/>
      <c r="BX11" s="777"/>
      <c r="BY11" s="777"/>
      <c r="BZ11" s="777"/>
      <c r="CA11" s="777"/>
      <c r="CB11" s="777"/>
      <c r="CC11" s="777"/>
      <c r="CD11" s="777"/>
      <c r="CE11" s="777"/>
      <c r="CF11" s="777"/>
      <c r="CG11" s="778"/>
      <c r="CH11" s="749">
        <v>0</v>
      </c>
      <c r="CI11" s="750"/>
      <c r="CJ11" s="750"/>
      <c r="CK11" s="750"/>
      <c r="CL11" s="751"/>
      <c r="CM11" s="749">
        <v>3</v>
      </c>
      <c r="CN11" s="750"/>
      <c r="CO11" s="750"/>
      <c r="CP11" s="750"/>
      <c r="CQ11" s="751"/>
      <c r="CR11" s="749">
        <v>3</v>
      </c>
      <c r="CS11" s="750"/>
      <c r="CT11" s="750"/>
      <c r="CU11" s="750"/>
      <c r="CV11" s="751"/>
      <c r="CW11" s="749">
        <v>30</v>
      </c>
      <c r="CX11" s="750"/>
      <c r="CY11" s="750"/>
      <c r="CZ11" s="750"/>
      <c r="DA11" s="751"/>
      <c r="DB11" s="749" t="s">
        <v>568</v>
      </c>
      <c r="DC11" s="750"/>
      <c r="DD11" s="750"/>
      <c r="DE11" s="750"/>
      <c r="DF11" s="751"/>
      <c r="DG11" s="749" t="s">
        <v>568</v>
      </c>
      <c r="DH11" s="750"/>
      <c r="DI11" s="750"/>
      <c r="DJ11" s="750"/>
      <c r="DK11" s="751"/>
      <c r="DL11" s="749" t="s">
        <v>568</v>
      </c>
      <c r="DM11" s="750"/>
      <c r="DN11" s="750"/>
      <c r="DO11" s="750"/>
      <c r="DP11" s="751"/>
      <c r="DQ11" s="749" t="s">
        <v>568</v>
      </c>
      <c r="DR11" s="750"/>
      <c r="DS11" s="750"/>
      <c r="DT11" s="750"/>
      <c r="DU11" s="751"/>
      <c r="DV11" s="776"/>
      <c r="DW11" s="777"/>
      <c r="DX11" s="777"/>
      <c r="DY11" s="777"/>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t="s">
        <v>567</v>
      </c>
      <c r="BT12" s="777"/>
      <c r="BU12" s="777"/>
      <c r="BV12" s="777"/>
      <c r="BW12" s="777"/>
      <c r="BX12" s="777"/>
      <c r="BY12" s="777"/>
      <c r="BZ12" s="777"/>
      <c r="CA12" s="777"/>
      <c r="CB12" s="777"/>
      <c r="CC12" s="777"/>
      <c r="CD12" s="777"/>
      <c r="CE12" s="777"/>
      <c r="CF12" s="777"/>
      <c r="CG12" s="778"/>
      <c r="CH12" s="749">
        <v>-1</v>
      </c>
      <c r="CI12" s="750"/>
      <c r="CJ12" s="750"/>
      <c r="CK12" s="750"/>
      <c r="CL12" s="751"/>
      <c r="CM12" s="749">
        <v>7</v>
      </c>
      <c r="CN12" s="750"/>
      <c r="CO12" s="750"/>
      <c r="CP12" s="750"/>
      <c r="CQ12" s="751"/>
      <c r="CR12" s="749">
        <v>1</v>
      </c>
      <c r="CS12" s="750"/>
      <c r="CT12" s="750"/>
      <c r="CU12" s="750"/>
      <c r="CV12" s="751"/>
      <c r="CW12" s="749" t="s">
        <v>570</v>
      </c>
      <c r="CX12" s="750"/>
      <c r="CY12" s="750"/>
      <c r="CZ12" s="750"/>
      <c r="DA12" s="751"/>
      <c r="DB12" s="749" t="s">
        <v>568</v>
      </c>
      <c r="DC12" s="750"/>
      <c r="DD12" s="750"/>
      <c r="DE12" s="750"/>
      <c r="DF12" s="751"/>
      <c r="DG12" s="749" t="s">
        <v>568</v>
      </c>
      <c r="DH12" s="750"/>
      <c r="DI12" s="750"/>
      <c r="DJ12" s="750"/>
      <c r="DK12" s="751"/>
      <c r="DL12" s="749" t="s">
        <v>568</v>
      </c>
      <c r="DM12" s="750"/>
      <c r="DN12" s="750"/>
      <c r="DO12" s="750"/>
      <c r="DP12" s="751"/>
      <c r="DQ12" s="749" t="s">
        <v>568</v>
      </c>
      <c r="DR12" s="750"/>
      <c r="DS12" s="750"/>
      <c r="DT12" s="750"/>
      <c r="DU12" s="751"/>
      <c r="DV12" s="776"/>
      <c r="DW12" s="777"/>
      <c r="DX12" s="777"/>
      <c r="DY12" s="777"/>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49"/>
      <c r="CI13" s="750"/>
      <c r="CJ13" s="750"/>
      <c r="CK13" s="750"/>
      <c r="CL13" s="751"/>
      <c r="CM13" s="749"/>
      <c r="CN13" s="750"/>
      <c r="CO13" s="750"/>
      <c r="CP13" s="750"/>
      <c r="CQ13" s="751"/>
      <c r="CR13" s="749"/>
      <c r="CS13" s="750"/>
      <c r="CT13" s="750"/>
      <c r="CU13" s="750"/>
      <c r="CV13" s="751"/>
      <c r="CW13" s="749"/>
      <c r="CX13" s="750"/>
      <c r="CY13" s="750"/>
      <c r="CZ13" s="750"/>
      <c r="DA13" s="751"/>
      <c r="DB13" s="749"/>
      <c r="DC13" s="750"/>
      <c r="DD13" s="750"/>
      <c r="DE13" s="750"/>
      <c r="DF13" s="751"/>
      <c r="DG13" s="749"/>
      <c r="DH13" s="750"/>
      <c r="DI13" s="750"/>
      <c r="DJ13" s="750"/>
      <c r="DK13" s="751"/>
      <c r="DL13" s="749"/>
      <c r="DM13" s="750"/>
      <c r="DN13" s="750"/>
      <c r="DO13" s="750"/>
      <c r="DP13" s="751"/>
      <c r="DQ13" s="749"/>
      <c r="DR13" s="750"/>
      <c r="DS13" s="750"/>
      <c r="DT13" s="750"/>
      <c r="DU13" s="751"/>
      <c r="DV13" s="776"/>
      <c r="DW13" s="777"/>
      <c r="DX13" s="777"/>
      <c r="DY13" s="777"/>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49"/>
      <c r="CI14" s="750"/>
      <c r="CJ14" s="750"/>
      <c r="CK14" s="750"/>
      <c r="CL14" s="751"/>
      <c r="CM14" s="749"/>
      <c r="CN14" s="750"/>
      <c r="CO14" s="750"/>
      <c r="CP14" s="750"/>
      <c r="CQ14" s="751"/>
      <c r="CR14" s="749"/>
      <c r="CS14" s="750"/>
      <c r="CT14" s="750"/>
      <c r="CU14" s="750"/>
      <c r="CV14" s="751"/>
      <c r="CW14" s="749"/>
      <c r="CX14" s="750"/>
      <c r="CY14" s="750"/>
      <c r="CZ14" s="750"/>
      <c r="DA14" s="751"/>
      <c r="DB14" s="749"/>
      <c r="DC14" s="750"/>
      <c r="DD14" s="750"/>
      <c r="DE14" s="750"/>
      <c r="DF14" s="751"/>
      <c r="DG14" s="749"/>
      <c r="DH14" s="750"/>
      <c r="DI14" s="750"/>
      <c r="DJ14" s="750"/>
      <c r="DK14" s="751"/>
      <c r="DL14" s="749"/>
      <c r="DM14" s="750"/>
      <c r="DN14" s="750"/>
      <c r="DO14" s="750"/>
      <c r="DP14" s="751"/>
      <c r="DQ14" s="749"/>
      <c r="DR14" s="750"/>
      <c r="DS14" s="750"/>
      <c r="DT14" s="750"/>
      <c r="DU14" s="751"/>
      <c r="DV14" s="776"/>
      <c r="DW14" s="777"/>
      <c r="DX14" s="777"/>
      <c r="DY14" s="777"/>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49"/>
      <c r="CI15" s="750"/>
      <c r="CJ15" s="750"/>
      <c r="CK15" s="750"/>
      <c r="CL15" s="751"/>
      <c r="CM15" s="749"/>
      <c r="CN15" s="750"/>
      <c r="CO15" s="750"/>
      <c r="CP15" s="750"/>
      <c r="CQ15" s="751"/>
      <c r="CR15" s="749"/>
      <c r="CS15" s="750"/>
      <c r="CT15" s="750"/>
      <c r="CU15" s="750"/>
      <c r="CV15" s="751"/>
      <c r="CW15" s="749"/>
      <c r="CX15" s="750"/>
      <c r="CY15" s="750"/>
      <c r="CZ15" s="750"/>
      <c r="DA15" s="751"/>
      <c r="DB15" s="749"/>
      <c r="DC15" s="750"/>
      <c r="DD15" s="750"/>
      <c r="DE15" s="750"/>
      <c r="DF15" s="751"/>
      <c r="DG15" s="749"/>
      <c r="DH15" s="750"/>
      <c r="DI15" s="750"/>
      <c r="DJ15" s="750"/>
      <c r="DK15" s="751"/>
      <c r="DL15" s="749"/>
      <c r="DM15" s="750"/>
      <c r="DN15" s="750"/>
      <c r="DO15" s="750"/>
      <c r="DP15" s="751"/>
      <c r="DQ15" s="749"/>
      <c r="DR15" s="750"/>
      <c r="DS15" s="750"/>
      <c r="DT15" s="750"/>
      <c r="DU15" s="751"/>
      <c r="DV15" s="776"/>
      <c r="DW15" s="777"/>
      <c r="DX15" s="777"/>
      <c r="DY15" s="777"/>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49"/>
      <c r="CI16" s="750"/>
      <c r="CJ16" s="750"/>
      <c r="CK16" s="750"/>
      <c r="CL16" s="751"/>
      <c r="CM16" s="749"/>
      <c r="CN16" s="750"/>
      <c r="CO16" s="750"/>
      <c r="CP16" s="750"/>
      <c r="CQ16" s="751"/>
      <c r="CR16" s="749"/>
      <c r="CS16" s="750"/>
      <c r="CT16" s="750"/>
      <c r="CU16" s="750"/>
      <c r="CV16" s="751"/>
      <c r="CW16" s="749"/>
      <c r="CX16" s="750"/>
      <c r="CY16" s="750"/>
      <c r="CZ16" s="750"/>
      <c r="DA16" s="751"/>
      <c r="DB16" s="749"/>
      <c r="DC16" s="750"/>
      <c r="DD16" s="750"/>
      <c r="DE16" s="750"/>
      <c r="DF16" s="751"/>
      <c r="DG16" s="749"/>
      <c r="DH16" s="750"/>
      <c r="DI16" s="750"/>
      <c r="DJ16" s="750"/>
      <c r="DK16" s="751"/>
      <c r="DL16" s="749"/>
      <c r="DM16" s="750"/>
      <c r="DN16" s="750"/>
      <c r="DO16" s="750"/>
      <c r="DP16" s="751"/>
      <c r="DQ16" s="749"/>
      <c r="DR16" s="750"/>
      <c r="DS16" s="750"/>
      <c r="DT16" s="750"/>
      <c r="DU16" s="751"/>
      <c r="DV16" s="776"/>
      <c r="DW16" s="777"/>
      <c r="DX16" s="777"/>
      <c r="DY16" s="777"/>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49"/>
      <c r="CI17" s="750"/>
      <c r="CJ17" s="750"/>
      <c r="CK17" s="750"/>
      <c r="CL17" s="751"/>
      <c r="CM17" s="749"/>
      <c r="CN17" s="750"/>
      <c r="CO17" s="750"/>
      <c r="CP17" s="750"/>
      <c r="CQ17" s="751"/>
      <c r="CR17" s="749"/>
      <c r="CS17" s="750"/>
      <c r="CT17" s="750"/>
      <c r="CU17" s="750"/>
      <c r="CV17" s="751"/>
      <c r="CW17" s="749"/>
      <c r="CX17" s="750"/>
      <c r="CY17" s="750"/>
      <c r="CZ17" s="750"/>
      <c r="DA17" s="751"/>
      <c r="DB17" s="749"/>
      <c r="DC17" s="750"/>
      <c r="DD17" s="750"/>
      <c r="DE17" s="750"/>
      <c r="DF17" s="751"/>
      <c r="DG17" s="749"/>
      <c r="DH17" s="750"/>
      <c r="DI17" s="750"/>
      <c r="DJ17" s="750"/>
      <c r="DK17" s="751"/>
      <c r="DL17" s="749"/>
      <c r="DM17" s="750"/>
      <c r="DN17" s="750"/>
      <c r="DO17" s="750"/>
      <c r="DP17" s="751"/>
      <c r="DQ17" s="749"/>
      <c r="DR17" s="750"/>
      <c r="DS17" s="750"/>
      <c r="DT17" s="750"/>
      <c r="DU17" s="751"/>
      <c r="DV17" s="776"/>
      <c r="DW17" s="777"/>
      <c r="DX17" s="777"/>
      <c r="DY17" s="777"/>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76"/>
      <c r="DW18" s="777"/>
      <c r="DX18" s="777"/>
      <c r="DY18" s="777"/>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76"/>
      <c r="DW19" s="777"/>
      <c r="DX19" s="777"/>
      <c r="DY19" s="777"/>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76"/>
      <c r="DW20" s="777"/>
      <c r="DX20" s="777"/>
      <c r="DY20" s="777"/>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76"/>
      <c r="DW21" s="777"/>
      <c r="DX21" s="777"/>
      <c r="DY21" s="777"/>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76"/>
      <c r="DW22" s="777"/>
      <c r="DX22" s="777"/>
      <c r="DY22" s="777"/>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f>SUM(Q7:U8)</f>
        <v>7003</v>
      </c>
      <c r="R23" s="793"/>
      <c r="S23" s="793"/>
      <c r="T23" s="793"/>
      <c r="U23" s="793"/>
      <c r="V23" s="792">
        <f>SUM(V7:Z8)</f>
        <v>6606</v>
      </c>
      <c r="W23" s="793"/>
      <c r="X23" s="793"/>
      <c r="Y23" s="793"/>
      <c r="Z23" s="793"/>
      <c r="AA23" s="792">
        <f>SUM(AA7:AE8)</f>
        <v>397</v>
      </c>
      <c r="AB23" s="793"/>
      <c r="AC23" s="793"/>
      <c r="AD23" s="793"/>
      <c r="AE23" s="793"/>
      <c r="AF23" s="794">
        <f>SUM(AF7:AJ8)</f>
        <v>322</v>
      </c>
      <c r="AG23" s="795"/>
      <c r="AH23" s="795"/>
      <c r="AI23" s="795"/>
      <c r="AJ23" s="796"/>
      <c r="AK23" s="797"/>
      <c r="AL23" s="798"/>
      <c r="AM23" s="798"/>
      <c r="AN23" s="798"/>
      <c r="AO23" s="798"/>
      <c r="AP23" s="793">
        <f>SUM(AP7:AT8)</f>
        <v>5012</v>
      </c>
      <c r="AQ23" s="793"/>
      <c r="AR23" s="793"/>
      <c r="AS23" s="793"/>
      <c r="AT23" s="793"/>
      <c r="AU23" s="809"/>
      <c r="AV23" s="809"/>
      <c r="AW23" s="809"/>
      <c r="AX23" s="809"/>
      <c r="AY23" s="810"/>
      <c r="AZ23" s="794" t="s">
        <v>122</v>
      </c>
      <c r="BA23" s="795"/>
      <c r="BB23" s="795"/>
      <c r="BC23" s="795"/>
      <c r="BD23" s="79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76"/>
      <c r="DW23" s="777"/>
      <c r="DX23" s="777"/>
      <c r="DY23" s="777"/>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76"/>
      <c r="DW24" s="777"/>
      <c r="DX24" s="777"/>
      <c r="DY24" s="777"/>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76"/>
      <c r="DW25" s="777"/>
      <c r="DX25" s="777"/>
      <c r="DY25" s="777"/>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1" t="s">
        <v>385</v>
      </c>
      <c r="AG26" s="812"/>
      <c r="AH26" s="812"/>
      <c r="AI26" s="812"/>
      <c r="AJ26" s="813"/>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76"/>
      <c r="DW26" s="777"/>
      <c r="DX26" s="777"/>
      <c r="DY26" s="777"/>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4"/>
      <c r="AG27" s="815"/>
      <c r="AH27" s="815"/>
      <c r="AI27" s="815"/>
      <c r="AJ27" s="816"/>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76"/>
      <c r="DW27" s="777"/>
      <c r="DX27" s="777"/>
      <c r="DY27" s="777"/>
      <c r="DZ27" s="779"/>
      <c r="EA27" s="230"/>
    </row>
    <row r="28" spans="1:131" ht="26.25" customHeight="1" thickTop="1" x14ac:dyDescent="0.15">
      <c r="A28" s="242">
        <v>1</v>
      </c>
      <c r="B28" s="752" t="s">
        <v>390</v>
      </c>
      <c r="C28" s="753"/>
      <c r="D28" s="753"/>
      <c r="E28" s="753"/>
      <c r="F28" s="753"/>
      <c r="G28" s="753"/>
      <c r="H28" s="753"/>
      <c r="I28" s="753"/>
      <c r="J28" s="753"/>
      <c r="K28" s="753"/>
      <c r="L28" s="753"/>
      <c r="M28" s="753"/>
      <c r="N28" s="753"/>
      <c r="O28" s="753"/>
      <c r="P28" s="754"/>
      <c r="Q28" s="819">
        <v>938</v>
      </c>
      <c r="R28" s="820"/>
      <c r="S28" s="820"/>
      <c r="T28" s="820"/>
      <c r="U28" s="820"/>
      <c r="V28" s="820">
        <v>911</v>
      </c>
      <c r="W28" s="820"/>
      <c r="X28" s="820"/>
      <c r="Y28" s="820"/>
      <c r="Z28" s="820"/>
      <c r="AA28" s="820">
        <v>27</v>
      </c>
      <c r="AB28" s="820"/>
      <c r="AC28" s="820"/>
      <c r="AD28" s="820"/>
      <c r="AE28" s="821"/>
      <c r="AF28" s="822">
        <v>27</v>
      </c>
      <c r="AG28" s="820"/>
      <c r="AH28" s="820"/>
      <c r="AI28" s="820"/>
      <c r="AJ28" s="823"/>
      <c r="AK28" s="824">
        <v>62</v>
      </c>
      <c r="AL28" s="825"/>
      <c r="AM28" s="825"/>
      <c r="AN28" s="825"/>
      <c r="AO28" s="825"/>
      <c r="AP28" s="825" t="s">
        <v>568</v>
      </c>
      <c r="AQ28" s="825"/>
      <c r="AR28" s="825"/>
      <c r="AS28" s="825"/>
      <c r="AT28" s="825"/>
      <c r="AU28" s="825" t="s">
        <v>568</v>
      </c>
      <c r="AV28" s="825"/>
      <c r="AW28" s="825"/>
      <c r="AX28" s="825"/>
      <c r="AY28" s="825"/>
      <c r="AZ28" s="826" t="s">
        <v>568</v>
      </c>
      <c r="BA28" s="826"/>
      <c r="BB28" s="826"/>
      <c r="BC28" s="826"/>
      <c r="BD28" s="826"/>
      <c r="BE28" s="817"/>
      <c r="BF28" s="817"/>
      <c r="BG28" s="817"/>
      <c r="BH28" s="817"/>
      <c r="BI28" s="818"/>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76"/>
      <c r="DW28" s="777"/>
      <c r="DX28" s="777"/>
      <c r="DY28" s="777"/>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1258</v>
      </c>
      <c r="R29" s="784"/>
      <c r="S29" s="784"/>
      <c r="T29" s="784"/>
      <c r="U29" s="784"/>
      <c r="V29" s="784">
        <v>1152</v>
      </c>
      <c r="W29" s="784"/>
      <c r="X29" s="784"/>
      <c r="Y29" s="784"/>
      <c r="Z29" s="784"/>
      <c r="AA29" s="784">
        <v>106</v>
      </c>
      <c r="AB29" s="784"/>
      <c r="AC29" s="784"/>
      <c r="AD29" s="784"/>
      <c r="AE29" s="785"/>
      <c r="AF29" s="786">
        <v>106</v>
      </c>
      <c r="AG29" s="787"/>
      <c r="AH29" s="787"/>
      <c r="AI29" s="787"/>
      <c r="AJ29" s="788"/>
      <c r="AK29" s="831">
        <v>162</v>
      </c>
      <c r="AL29" s="827"/>
      <c r="AM29" s="827"/>
      <c r="AN29" s="827"/>
      <c r="AO29" s="827"/>
      <c r="AP29" s="827" t="s">
        <v>568</v>
      </c>
      <c r="AQ29" s="827"/>
      <c r="AR29" s="827"/>
      <c r="AS29" s="827"/>
      <c r="AT29" s="827"/>
      <c r="AU29" s="827" t="s">
        <v>568</v>
      </c>
      <c r="AV29" s="827"/>
      <c r="AW29" s="827"/>
      <c r="AX29" s="827"/>
      <c r="AY29" s="827"/>
      <c r="AZ29" s="828" t="s">
        <v>568</v>
      </c>
      <c r="BA29" s="828"/>
      <c r="BB29" s="828"/>
      <c r="BC29" s="828"/>
      <c r="BD29" s="828"/>
      <c r="BE29" s="829"/>
      <c r="BF29" s="829"/>
      <c r="BG29" s="829"/>
      <c r="BH29" s="829"/>
      <c r="BI29" s="830"/>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76"/>
      <c r="DW29" s="777"/>
      <c r="DX29" s="777"/>
      <c r="DY29" s="777"/>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154</v>
      </c>
      <c r="R30" s="784"/>
      <c r="S30" s="784"/>
      <c r="T30" s="784"/>
      <c r="U30" s="784"/>
      <c r="V30" s="784">
        <v>152</v>
      </c>
      <c r="W30" s="784"/>
      <c r="X30" s="784"/>
      <c r="Y30" s="784"/>
      <c r="Z30" s="784"/>
      <c r="AA30" s="784">
        <v>3</v>
      </c>
      <c r="AB30" s="784"/>
      <c r="AC30" s="784"/>
      <c r="AD30" s="784"/>
      <c r="AE30" s="785"/>
      <c r="AF30" s="786">
        <v>3</v>
      </c>
      <c r="AG30" s="787"/>
      <c r="AH30" s="787"/>
      <c r="AI30" s="787"/>
      <c r="AJ30" s="788"/>
      <c r="AK30" s="831">
        <v>52</v>
      </c>
      <c r="AL30" s="827"/>
      <c r="AM30" s="827"/>
      <c r="AN30" s="827"/>
      <c r="AO30" s="827"/>
      <c r="AP30" s="827" t="s">
        <v>568</v>
      </c>
      <c r="AQ30" s="827"/>
      <c r="AR30" s="827"/>
      <c r="AS30" s="827"/>
      <c r="AT30" s="827"/>
      <c r="AU30" s="827" t="s">
        <v>568</v>
      </c>
      <c r="AV30" s="827"/>
      <c r="AW30" s="827"/>
      <c r="AX30" s="827"/>
      <c r="AY30" s="827"/>
      <c r="AZ30" s="828" t="s">
        <v>568</v>
      </c>
      <c r="BA30" s="828"/>
      <c r="BB30" s="828"/>
      <c r="BC30" s="828"/>
      <c r="BD30" s="828"/>
      <c r="BE30" s="829"/>
      <c r="BF30" s="829"/>
      <c r="BG30" s="829"/>
      <c r="BH30" s="829"/>
      <c r="BI30" s="830"/>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76"/>
      <c r="DW30" s="777"/>
      <c r="DX30" s="777"/>
      <c r="DY30" s="777"/>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524</v>
      </c>
      <c r="R31" s="784"/>
      <c r="S31" s="784"/>
      <c r="T31" s="784"/>
      <c r="U31" s="784"/>
      <c r="V31" s="784">
        <v>476</v>
      </c>
      <c r="W31" s="784"/>
      <c r="X31" s="784"/>
      <c r="Y31" s="784"/>
      <c r="Z31" s="784"/>
      <c r="AA31" s="784">
        <v>48</v>
      </c>
      <c r="AB31" s="784"/>
      <c r="AC31" s="784"/>
      <c r="AD31" s="784"/>
      <c r="AE31" s="785"/>
      <c r="AF31" s="786">
        <v>48</v>
      </c>
      <c r="AG31" s="787"/>
      <c r="AH31" s="787"/>
      <c r="AI31" s="787"/>
      <c r="AJ31" s="788"/>
      <c r="AK31" s="831">
        <v>310</v>
      </c>
      <c r="AL31" s="827"/>
      <c r="AM31" s="827"/>
      <c r="AN31" s="827"/>
      <c r="AO31" s="827"/>
      <c r="AP31" s="827">
        <v>2971</v>
      </c>
      <c r="AQ31" s="827"/>
      <c r="AR31" s="827"/>
      <c r="AS31" s="827"/>
      <c r="AT31" s="827"/>
      <c r="AU31" s="827">
        <v>2541</v>
      </c>
      <c r="AV31" s="827"/>
      <c r="AW31" s="827"/>
      <c r="AX31" s="827"/>
      <c r="AY31" s="827"/>
      <c r="AZ31" s="828" t="s">
        <v>546</v>
      </c>
      <c r="BA31" s="828"/>
      <c r="BB31" s="828"/>
      <c r="BC31" s="828"/>
      <c r="BD31" s="828"/>
      <c r="BE31" s="829" t="s">
        <v>394</v>
      </c>
      <c r="BF31" s="829"/>
      <c r="BG31" s="829"/>
      <c r="BH31" s="829"/>
      <c r="BI31" s="830"/>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76"/>
      <c r="DW31" s="777"/>
      <c r="DX31" s="777"/>
      <c r="DY31" s="777"/>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1"/>
      <c r="AL32" s="827"/>
      <c r="AM32" s="827"/>
      <c r="AN32" s="827"/>
      <c r="AO32" s="827"/>
      <c r="AP32" s="827"/>
      <c r="AQ32" s="827"/>
      <c r="AR32" s="827"/>
      <c r="AS32" s="827"/>
      <c r="AT32" s="827"/>
      <c r="AU32" s="827"/>
      <c r="AV32" s="827"/>
      <c r="AW32" s="827"/>
      <c r="AX32" s="827"/>
      <c r="AY32" s="827"/>
      <c r="AZ32" s="828"/>
      <c r="BA32" s="828"/>
      <c r="BB32" s="828"/>
      <c r="BC32" s="828"/>
      <c r="BD32" s="828"/>
      <c r="BE32" s="829"/>
      <c r="BF32" s="829"/>
      <c r="BG32" s="829"/>
      <c r="BH32" s="829"/>
      <c r="BI32" s="830"/>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76"/>
      <c r="DW32" s="777"/>
      <c r="DX32" s="777"/>
      <c r="DY32" s="777"/>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1"/>
      <c r="AL33" s="827"/>
      <c r="AM33" s="827"/>
      <c r="AN33" s="827"/>
      <c r="AO33" s="827"/>
      <c r="AP33" s="827"/>
      <c r="AQ33" s="827"/>
      <c r="AR33" s="827"/>
      <c r="AS33" s="827"/>
      <c r="AT33" s="827"/>
      <c r="AU33" s="827"/>
      <c r="AV33" s="827"/>
      <c r="AW33" s="827"/>
      <c r="AX33" s="827"/>
      <c r="AY33" s="827"/>
      <c r="AZ33" s="828"/>
      <c r="BA33" s="828"/>
      <c r="BB33" s="828"/>
      <c r="BC33" s="828"/>
      <c r="BD33" s="828"/>
      <c r="BE33" s="829"/>
      <c r="BF33" s="829"/>
      <c r="BG33" s="829"/>
      <c r="BH33" s="829"/>
      <c r="BI33" s="830"/>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76"/>
      <c r="DW33" s="777"/>
      <c r="DX33" s="777"/>
      <c r="DY33" s="777"/>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76"/>
      <c r="DW34" s="777"/>
      <c r="DX34" s="777"/>
      <c r="DY34" s="777"/>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76"/>
      <c r="DW35" s="777"/>
      <c r="DX35" s="777"/>
      <c r="DY35" s="777"/>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76"/>
      <c r="DW36" s="777"/>
      <c r="DX36" s="777"/>
      <c r="DY36" s="777"/>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76"/>
      <c r="DW37" s="777"/>
      <c r="DX37" s="777"/>
      <c r="DY37" s="777"/>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76"/>
      <c r="DW38" s="777"/>
      <c r="DX38" s="777"/>
      <c r="DY38" s="777"/>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76"/>
      <c r="DW39" s="777"/>
      <c r="DX39" s="777"/>
      <c r="DY39" s="777"/>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76"/>
      <c r="DW40" s="777"/>
      <c r="DX40" s="777"/>
      <c r="DY40" s="777"/>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76"/>
      <c r="DW41" s="777"/>
      <c r="DX41" s="777"/>
      <c r="DY41" s="777"/>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76"/>
      <c r="DW42" s="777"/>
      <c r="DX42" s="777"/>
      <c r="DY42" s="777"/>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76"/>
      <c r="DW43" s="777"/>
      <c r="DX43" s="777"/>
      <c r="DY43" s="777"/>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76"/>
      <c r="DW44" s="777"/>
      <c r="DX44" s="777"/>
      <c r="DY44" s="777"/>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76"/>
      <c r="DW45" s="777"/>
      <c r="DX45" s="777"/>
      <c r="DY45" s="777"/>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76"/>
      <c r="DW46" s="777"/>
      <c r="DX46" s="777"/>
      <c r="DY46" s="777"/>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76"/>
      <c r="DW47" s="777"/>
      <c r="DX47" s="777"/>
      <c r="DY47" s="777"/>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76"/>
      <c r="DW48" s="777"/>
      <c r="DX48" s="777"/>
      <c r="DY48" s="777"/>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76"/>
      <c r="DW49" s="777"/>
      <c r="DX49" s="777"/>
      <c r="DY49" s="777"/>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2"/>
      <c r="R50" s="833"/>
      <c r="S50" s="833"/>
      <c r="T50" s="833"/>
      <c r="U50" s="833"/>
      <c r="V50" s="833"/>
      <c r="W50" s="833"/>
      <c r="X50" s="833"/>
      <c r="Y50" s="833"/>
      <c r="Z50" s="833"/>
      <c r="AA50" s="833"/>
      <c r="AB50" s="833"/>
      <c r="AC50" s="833"/>
      <c r="AD50" s="833"/>
      <c r="AE50" s="834"/>
      <c r="AF50" s="786"/>
      <c r="AG50" s="787"/>
      <c r="AH50" s="787"/>
      <c r="AI50" s="787"/>
      <c r="AJ50" s="788"/>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76"/>
      <c r="DW50" s="777"/>
      <c r="DX50" s="777"/>
      <c r="DY50" s="777"/>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2"/>
      <c r="R51" s="833"/>
      <c r="S51" s="833"/>
      <c r="T51" s="833"/>
      <c r="U51" s="833"/>
      <c r="V51" s="833"/>
      <c r="W51" s="833"/>
      <c r="X51" s="833"/>
      <c r="Y51" s="833"/>
      <c r="Z51" s="833"/>
      <c r="AA51" s="833"/>
      <c r="AB51" s="833"/>
      <c r="AC51" s="833"/>
      <c r="AD51" s="833"/>
      <c r="AE51" s="834"/>
      <c r="AF51" s="786"/>
      <c r="AG51" s="787"/>
      <c r="AH51" s="787"/>
      <c r="AI51" s="787"/>
      <c r="AJ51" s="788"/>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76"/>
      <c r="DW51" s="777"/>
      <c r="DX51" s="777"/>
      <c r="DY51" s="777"/>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2"/>
      <c r="R52" s="833"/>
      <c r="S52" s="833"/>
      <c r="T52" s="833"/>
      <c r="U52" s="833"/>
      <c r="V52" s="833"/>
      <c r="W52" s="833"/>
      <c r="X52" s="833"/>
      <c r="Y52" s="833"/>
      <c r="Z52" s="833"/>
      <c r="AA52" s="833"/>
      <c r="AB52" s="833"/>
      <c r="AC52" s="833"/>
      <c r="AD52" s="833"/>
      <c r="AE52" s="834"/>
      <c r="AF52" s="786"/>
      <c r="AG52" s="787"/>
      <c r="AH52" s="787"/>
      <c r="AI52" s="787"/>
      <c r="AJ52" s="788"/>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76"/>
      <c r="DW52" s="777"/>
      <c r="DX52" s="777"/>
      <c r="DY52" s="777"/>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2"/>
      <c r="R53" s="833"/>
      <c r="S53" s="833"/>
      <c r="T53" s="833"/>
      <c r="U53" s="833"/>
      <c r="V53" s="833"/>
      <c r="W53" s="833"/>
      <c r="X53" s="833"/>
      <c r="Y53" s="833"/>
      <c r="Z53" s="833"/>
      <c r="AA53" s="833"/>
      <c r="AB53" s="833"/>
      <c r="AC53" s="833"/>
      <c r="AD53" s="833"/>
      <c r="AE53" s="834"/>
      <c r="AF53" s="786"/>
      <c r="AG53" s="787"/>
      <c r="AH53" s="787"/>
      <c r="AI53" s="787"/>
      <c r="AJ53" s="788"/>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76"/>
      <c r="DW53" s="777"/>
      <c r="DX53" s="777"/>
      <c r="DY53" s="777"/>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2"/>
      <c r="R54" s="833"/>
      <c r="S54" s="833"/>
      <c r="T54" s="833"/>
      <c r="U54" s="833"/>
      <c r="V54" s="833"/>
      <c r="W54" s="833"/>
      <c r="X54" s="833"/>
      <c r="Y54" s="833"/>
      <c r="Z54" s="833"/>
      <c r="AA54" s="833"/>
      <c r="AB54" s="833"/>
      <c r="AC54" s="833"/>
      <c r="AD54" s="833"/>
      <c r="AE54" s="834"/>
      <c r="AF54" s="786"/>
      <c r="AG54" s="787"/>
      <c r="AH54" s="787"/>
      <c r="AI54" s="787"/>
      <c r="AJ54" s="788"/>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76"/>
      <c r="DW54" s="777"/>
      <c r="DX54" s="777"/>
      <c r="DY54" s="777"/>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2"/>
      <c r="R55" s="833"/>
      <c r="S55" s="833"/>
      <c r="T55" s="833"/>
      <c r="U55" s="833"/>
      <c r="V55" s="833"/>
      <c r="W55" s="833"/>
      <c r="X55" s="833"/>
      <c r="Y55" s="833"/>
      <c r="Z55" s="833"/>
      <c r="AA55" s="833"/>
      <c r="AB55" s="833"/>
      <c r="AC55" s="833"/>
      <c r="AD55" s="833"/>
      <c r="AE55" s="834"/>
      <c r="AF55" s="786"/>
      <c r="AG55" s="787"/>
      <c r="AH55" s="787"/>
      <c r="AI55" s="787"/>
      <c r="AJ55" s="788"/>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76"/>
      <c r="DW55" s="777"/>
      <c r="DX55" s="777"/>
      <c r="DY55" s="777"/>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2"/>
      <c r="R56" s="833"/>
      <c r="S56" s="833"/>
      <c r="T56" s="833"/>
      <c r="U56" s="833"/>
      <c r="V56" s="833"/>
      <c r="W56" s="833"/>
      <c r="X56" s="833"/>
      <c r="Y56" s="833"/>
      <c r="Z56" s="833"/>
      <c r="AA56" s="833"/>
      <c r="AB56" s="833"/>
      <c r="AC56" s="833"/>
      <c r="AD56" s="833"/>
      <c r="AE56" s="834"/>
      <c r="AF56" s="786"/>
      <c r="AG56" s="787"/>
      <c r="AH56" s="787"/>
      <c r="AI56" s="787"/>
      <c r="AJ56" s="788"/>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76"/>
      <c r="DW56" s="777"/>
      <c r="DX56" s="777"/>
      <c r="DY56" s="777"/>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2"/>
      <c r="R57" s="833"/>
      <c r="S57" s="833"/>
      <c r="T57" s="833"/>
      <c r="U57" s="833"/>
      <c r="V57" s="833"/>
      <c r="W57" s="833"/>
      <c r="X57" s="833"/>
      <c r="Y57" s="833"/>
      <c r="Z57" s="833"/>
      <c r="AA57" s="833"/>
      <c r="AB57" s="833"/>
      <c r="AC57" s="833"/>
      <c r="AD57" s="833"/>
      <c r="AE57" s="834"/>
      <c r="AF57" s="786"/>
      <c r="AG57" s="787"/>
      <c r="AH57" s="787"/>
      <c r="AI57" s="787"/>
      <c r="AJ57" s="788"/>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76"/>
      <c r="DW57" s="777"/>
      <c r="DX57" s="777"/>
      <c r="DY57" s="777"/>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2"/>
      <c r="R58" s="833"/>
      <c r="S58" s="833"/>
      <c r="T58" s="833"/>
      <c r="U58" s="833"/>
      <c r="V58" s="833"/>
      <c r="W58" s="833"/>
      <c r="X58" s="833"/>
      <c r="Y58" s="833"/>
      <c r="Z58" s="833"/>
      <c r="AA58" s="833"/>
      <c r="AB58" s="833"/>
      <c r="AC58" s="833"/>
      <c r="AD58" s="833"/>
      <c r="AE58" s="834"/>
      <c r="AF58" s="786"/>
      <c r="AG58" s="787"/>
      <c r="AH58" s="787"/>
      <c r="AI58" s="787"/>
      <c r="AJ58" s="788"/>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76"/>
      <c r="DW58" s="777"/>
      <c r="DX58" s="777"/>
      <c r="DY58" s="777"/>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2"/>
      <c r="R59" s="833"/>
      <c r="S59" s="833"/>
      <c r="T59" s="833"/>
      <c r="U59" s="833"/>
      <c r="V59" s="833"/>
      <c r="W59" s="833"/>
      <c r="X59" s="833"/>
      <c r="Y59" s="833"/>
      <c r="Z59" s="833"/>
      <c r="AA59" s="833"/>
      <c r="AB59" s="833"/>
      <c r="AC59" s="833"/>
      <c r="AD59" s="833"/>
      <c r="AE59" s="834"/>
      <c r="AF59" s="786"/>
      <c r="AG59" s="787"/>
      <c r="AH59" s="787"/>
      <c r="AI59" s="787"/>
      <c r="AJ59" s="788"/>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76"/>
      <c r="DW59" s="777"/>
      <c r="DX59" s="777"/>
      <c r="DY59" s="777"/>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2"/>
      <c r="R60" s="833"/>
      <c r="S60" s="833"/>
      <c r="T60" s="833"/>
      <c r="U60" s="833"/>
      <c r="V60" s="833"/>
      <c r="W60" s="833"/>
      <c r="X60" s="833"/>
      <c r="Y60" s="833"/>
      <c r="Z60" s="833"/>
      <c r="AA60" s="833"/>
      <c r="AB60" s="833"/>
      <c r="AC60" s="833"/>
      <c r="AD60" s="833"/>
      <c r="AE60" s="834"/>
      <c r="AF60" s="786"/>
      <c r="AG60" s="787"/>
      <c r="AH60" s="787"/>
      <c r="AI60" s="787"/>
      <c r="AJ60" s="788"/>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76"/>
      <c r="DW60" s="777"/>
      <c r="DX60" s="777"/>
      <c r="DY60" s="777"/>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2"/>
      <c r="R61" s="833"/>
      <c r="S61" s="833"/>
      <c r="T61" s="833"/>
      <c r="U61" s="833"/>
      <c r="V61" s="833"/>
      <c r="W61" s="833"/>
      <c r="X61" s="833"/>
      <c r="Y61" s="833"/>
      <c r="Z61" s="833"/>
      <c r="AA61" s="833"/>
      <c r="AB61" s="833"/>
      <c r="AC61" s="833"/>
      <c r="AD61" s="833"/>
      <c r="AE61" s="834"/>
      <c r="AF61" s="786"/>
      <c r="AG61" s="787"/>
      <c r="AH61" s="787"/>
      <c r="AI61" s="787"/>
      <c r="AJ61" s="788"/>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76"/>
      <c r="DW61" s="777"/>
      <c r="DX61" s="777"/>
      <c r="DY61" s="777"/>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2"/>
      <c r="R62" s="833"/>
      <c r="S62" s="833"/>
      <c r="T62" s="833"/>
      <c r="U62" s="833"/>
      <c r="V62" s="833"/>
      <c r="W62" s="833"/>
      <c r="X62" s="833"/>
      <c r="Y62" s="833"/>
      <c r="Z62" s="833"/>
      <c r="AA62" s="833"/>
      <c r="AB62" s="833"/>
      <c r="AC62" s="833"/>
      <c r="AD62" s="833"/>
      <c r="AE62" s="834"/>
      <c r="AF62" s="786"/>
      <c r="AG62" s="787"/>
      <c r="AH62" s="787"/>
      <c r="AI62" s="787"/>
      <c r="AJ62" s="788"/>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395</v>
      </c>
      <c r="BK62" s="806"/>
      <c r="BL62" s="806"/>
      <c r="BM62" s="806"/>
      <c r="BN62" s="807"/>
      <c r="BO62" s="241"/>
      <c r="BP62" s="241"/>
      <c r="BQ62" s="238">
        <v>56</v>
      </c>
      <c r="BR62" s="239"/>
      <c r="BS62" s="776"/>
      <c r="BT62" s="777"/>
      <c r="BU62" s="777"/>
      <c r="BV62" s="777"/>
      <c r="BW62" s="777"/>
      <c r="BX62" s="777"/>
      <c r="BY62" s="777"/>
      <c r="BZ62" s="777"/>
      <c r="CA62" s="777"/>
      <c r="CB62" s="777"/>
      <c r="CC62" s="777"/>
      <c r="CD62" s="777"/>
      <c r="CE62" s="777"/>
      <c r="CF62" s="777"/>
      <c r="CG62" s="778"/>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76"/>
      <c r="DW62" s="777"/>
      <c r="DX62" s="777"/>
      <c r="DY62" s="777"/>
      <c r="DZ62" s="779"/>
      <c r="EA62" s="230"/>
    </row>
    <row r="63" spans="1:131" ht="26.25" customHeight="1" thickBot="1" x14ac:dyDescent="0.2">
      <c r="A63" s="240" t="s">
        <v>378</v>
      </c>
      <c r="B63" s="789" t="s">
        <v>396</v>
      </c>
      <c r="C63" s="790"/>
      <c r="D63" s="790"/>
      <c r="E63" s="790"/>
      <c r="F63" s="790"/>
      <c r="G63" s="790"/>
      <c r="H63" s="790"/>
      <c r="I63" s="790"/>
      <c r="J63" s="790"/>
      <c r="K63" s="790"/>
      <c r="L63" s="790"/>
      <c r="M63" s="790"/>
      <c r="N63" s="790"/>
      <c r="O63" s="790"/>
      <c r="P63" s="791"/>
      <c r="Q63" s="837"/>
      <c r="R63" s="838"/>
      <c r="S63" s="838"/>
      <c r="T63" s="838"/>
      <c r="U63" s="838"/>
      <c r="V63" s="838"/>
      <c r="W63" s="838"/>
      <c r="X63" s="838"/>
      <c r="Y63" s="838"/>
      <c r="Z63" s="838"/>
      <c r="AA63" s="838"/>
      <c r="AB63" s="838"/>
      <c r="AC63" s="838"/>
      <c r="AD63" s="838"/>
      <c r="AE63" s="839"/>
      <c r="AF63" s="840">
        <f>SUM(AF28:AJ31)</f>
        <v>184</v>
      </c>
      <c r="AG63" s="841"/>
      <c r="AH63" s="841"/>
      <c r="AI63" s="841"/>
      <c r="AJ63" s="842"/>
      <c r="AK63" s="843"/>
      <c r="AL63" s="838"/>
      <c r="AM63" s="838"/>
      <c r="AN63" s="838"/>
      <c r="AO63" s="838"/>
      <c r="AP63" s="841">
        <f>SUM(AP28:AT31)</f>
        <v>2971</v>
      </c>
      <c r="AQ63" s="841"/>
      <c r="AR63" s="841"/>
      <c r="AS63" s="841"/>
      <c r="AT63" s="841"/>
      <c r="AU63" s="841">
        <f>SUM(AU28:AY31)</f>
        <v>2541</v>
      </c>
      <c r="AV63" s="841"/>
      <c r="AW63" s="841"/>
      <c r="AX63" s="841"/>
      <c r="AY63" s="841"/>
      <c r="AZ63" s="845"/>
      <c r="BA63" s="845"/>
      <c r="BB63" s="845"/>
      <c r="BC63" s="845"/>
      <c r="BD63" s="845"/>
      <c r="BE63" s="846"/>
      <c r="BF63" s="846"/>
      <c r="BG63" s="846"/>
      <c r="BH63" s="846"/>
      <c r="BI63" s="847"/>
      <c r="BJ63" s="848" t="s">
        <v>122</v>
      </c>
      <c r="BK63" s="849"/>
      <c r="BL63" s="849"/>
      <c r="BM63" s="849"/>
      <c r="BN63" s="850"/>
      <c r="BO63" s="241"/>
      <c r="BP63" s="241"/>
      <c r="BQ63" s="238">
        <v>57</v>
      </c>
      <c r="BR63" s="239"/>
      <c r="BS63" s="776"/>
      <c r="BT63" s="777"/>
      <c r="BU63" s="777"/>
      <c r="BV63" s="777"/>
      <c r="BW63" s="777"/>
      <c r="BX63" s="777"/>
      <c r="BY63" s="777"/>
      <c r="BZ63" s="777"/>
      <c r="CA63" s="777"/>
      <c r="CB63" s="777"/>
      <c r="CC63" s="777"/>
      <c r="CD63" s="777"/>
      <c r="CE63" s="777"/>
      <c r="CF63" s="777"/>
      <c r="CG63" s="778"/>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76"/>
      <c r="DW63" s="777"/>
      <c r="DX63" s="777"/>
      <c r="DY63" s="777"/>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76"/>
      <c r="DW64" s="777"/>
      <c r="DX64" s="777"/>
      <c r="DY64" s="777"/>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76"/>
      <c r="DW65" s="777"/>
      <c r="DX65" s="777"/>
      <c r="DY65" s="777"/>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1" t="s">
        <v>385</v>
      </c>
      <c r="AG66" s="812"/>
      <c r="AH66" s="812"/>
      <c r="AI66" s="812"/>
      <c r="AJ66" s="852"/>
      <c r="AK66" s="733" t="s">
        <v>386</v>
      </c>
      <c r="AL66" s="728"/>
      <c r="AM66" s="728"/>
      <c r="AN66" s="728"/>
      <c r="AO66" s="729"/>
      <c r="AP66" s="733" t="s">
        <v>387</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3"/>
      <c r="AG67" s="815"/>
      <c r="AH67" s="815"/>
      <c r="AI67" s="815"/>
      <c r="AJ67" s="854"/>
      <c r="AK67" s="855"/>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0"/>
    </row>
    <row r="68" spans="1:131" ht="26.25" customHeight="1" thickTop="1" x14ac:dyDescent="0.15">
      <c r="A68" s="236">
        <v>1</v>
      </c>
      <c r="B68" s="866" t="s">
        <v>547</v>
      </c>
      <c r="C68" s="867"/>
      <c r="D68" s="867"/>
      <c r="E68" s="867"/>
      <c r="F68" s="867"/>
      <c r="G68" s="867"/>
      <c r="H68" s="867"/>
      <c r="I68" s="867"/>
      <c r="J68" s="867"/>
      <c r="K68" s="867"/>
      <c r="L68" s="867"/>
      <c r="M68" s="867"/>
      <c r="N68" s="867"/>
      <c r="O68" s="867"/>
      <c r="P68" s="868"/>
      <c r="Q68" s="869">
        <v>5949</v>
      </c>
      <c r="R68" s="863"/>
      <c r="S68" s="863"/>
      <c r="T68" s="863"/>
      <c r="U68" s="863"/>
      <c r="V68" s="863">
        <v>4240</v>
      </c>
      <c r="W68" s="863"/>
      <c r="X68" s="863"/>
      <c r="Y68" s="863"/>
      <c r="Z68" s="863"/>
      <c r="AA68" s="863">
        <v>1709</v>
      </c>
      <c r="AB68" s="863"/>
      <c r="AC68" s="863"/>
      <c r="AD68" s="863"/>
      <c r="AE68" s="863"/>
      <c r="AF68" s="863">
        <v>1709</v>
      </c>
      <c r="AG68" s="863"/>
      <c r="AH68" s="863"/>
      <c r="AI68" s="863"/>
      <c r="AJ68" s="863"/>
      <c r="AK68" s="863" t="s">
        <v>486</v>
      </c>
      <c r="AL68" s="863"/>
      <c r="AM68" s="863"/>
      <c r="AN68" s="863"/>
      <c r="AO68" s="863"/>
      <c r="AP68" s="863" t="s">
        <v>486</v>
      </c>
      <c r="AQ68" s="863"/>
      <c r="AR68" s="863"/>
      <c r="AS68" s="863"/>
      <c r="AT68" s="863"/>
      <c r="AU68" s="863" t="s">
        <v>486</v>
      </c>
      <c r="AV68" s="863"/>
      <c r="AW68" s="863"/>
      <c r="AX68" s="863"/>
      <c r="AY68" s="863"/>
      <c r="AZ68" s="864"/>
      <c r="BA68" s="864"/>
      <c r="BB68" s="864"/>
      <c r="BC68" s="864"/>
      <c r="BD68" s="865"/>
      <c r="BE68" s="241"/>
      <c r="BF68" s="241"/>
      <c r="BG68" s="241"/>
      <c r="BH68" s="241"/>
      <c r="BI68" s="241"/>
      <c r="BJ68" s="241"/>
      <c r="BK68" s="241"/>
      <c r="BL68" s="241"/>
      <c r="BM68" s="241"/>
      <c r="BN68" s="241"/>
      <c r="BO68" s="241"/>
      <c r="BP68" s="241"/>
      <c r="BQ68" s="238">
        <v>62</v>
      </c>
      <c r="BR68" s="243"/>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0"/>
    </row>
    <row r="69" spans="1:131" ht="26.25" customHeight="1" x14ac:dyDescent="0.15">
      <c r="A69" s="238">
        <v>2</v>
      </c>
      <c r="B69" s="870" t="s">
        <v>548</v>
      </c>
      <c r="C69" s="871"/>
      <c r="D69" s="871"/>
      <c r="E69" s="871"/>
      <c r="F69" s="871"/>
      <c r="G69" s="871"/>
      <c r="H69" s="871"/>
      <c r="I69" s="871"/>
      <c r="J69" s="871"/>
      <c r="K69" s="871"/>
      <c r="L69" s="871"/>
      <c r="M69" s="871"/>
      <c r="N69" s="871"/>
      <c r="O69" s="871"/>
      <c r="P69" s="872"/>
      <c r="Q69" s="873">
        <v>63</v>
      </c>
      <c r="R69" s="827"/>
      <c r="S69" s="827"/>
      <c r="T69" s="827"/>
      <c r="U69" s="827"/>
      <c r="V69" s="827">
        <v>57</v>
      </c>
      <c r="W69" s="827"/>
      <c r="X69" s="827"/>
      <c r="Y69" s="827"/>
      <c r="Z69" s="827"/>
      <c r="AA69" s="827">
        <v>6</v>
      </c>
      <c r="AB69" s="827"/>
      <c r="AC69" s="827"/>
      <c r="AD69" s="827"/>
      <c r="AE69" s="827"/>
      <c r="AF69" s="827">
        <v>6</v>
      </c>
      <c r="AG69" s="827"/>
      <c r="AH69" s="827"/>
      <c r="AI69" s="827"/>
      <c r="AJ69" s="827"/>
      <c r="AK69" s="827" t="s">
        <v>486</v>
      </c>
      <c r="AL69" s="827"/>
      <c r="AM69" s="827"/>
      <c r="AN69" s="827"/>
      <c r="AO69" s="827"/>
      <c r="AP69" s="827" t="s">
        <v>486</v>
      </c>
      <c r="AQ69" s="827"/>
      <c r="AR69" s="827"/>
      <c r="AS69" s="827"/>
      <c r="AT69" s="827"/>
      <c r="AU69" s="827" t="s">
        <v>486</v>
      </c>
      <c r="AV69" s="827"/>
      <c r="AW69" s="827"/>
      <c r="AX69" s="827"/>
      <c r="AY69" s="827"/>
      <c r="AZ69" s="829"/>
      <c r="BA69" s="829"/>
      <c r="BB69" s="829"/>
      <c r="BC69" s="829"/>
      <c r="BD69" s="830"/>
      <c r="BE69" s="241"/>
      <c r="BF69" s="241"/>
      <c r="BG69" s="241"/>
      <c r="BH69" s="241"/>
      <c r="BI69" s="241"/>
      <c r="BJ69" s="241"/>
      <c r="BK69" s="241"/>
      <c r="BL69" s="241"/>
      <c r="BM69" s="241"/>
      <c r="BN69" s="241"/>
      <c r="BO69" s="241"/>
      <c r="BP69" s="241"/>
      <c r="BQ69" s="238">
        <v>63</v>
      </c>
      <c r="BR69" s="243"/>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0"/>
    </row>
    <row r="70" spans="1:131" ht="26.25" customHeight="1" x14ac:dyDescent="0.15">
      <c r="A70" s="238">
        <v>3</v>
      </c>
      <c r="B70" s="870" t="s">
        <v>549</v>
      </c>
      <c r="C70" s="871"/>
      <c r="D70" s="871"/>
      <c r="E70" s="871"/>
      <c r="F70" s="871"/>
      <c r="G70" s="871"/>
      <c r="H70" s="871"/>
      <c r="I70" s="871"/>
      <c r="J70" s="871"/>
      <c r="K70" s="871"/>
      <c r="L70" s="871"/>
      <c r="M70" s="871"/>
      <c r="N70" s="871"/>
      <c r="O70" s="871"/>
      <c r="P70" s="872"/>
      <c r="Q70" s="873">
        <v>3372</v>
      </c>
      <c r="R70" s="827"/>
      <c r="S70" s="827"/>
      <c r="T70" s="827"/>
      <c r="U70" s="827"/>
      <c r="V70" s="827">
        <v>3240</v>
      </c>
      <c r="W70" s="827"/>
      <c r="X70" s="827"/>
      <c r="Y70" s="827"/>
      <c r="Z70" s="827"/>
      <c r="AA70" s="827">
        <v>132</v>
      </c>
      <c r="AB70" s="827"/>
      <c r="AC70" s="827"/>
      <c r="AD70" s="827"/>
      <c r="AE70" s="827"/>
      <c r="AF70" s="827">
        <v>132</v>
      </c>
      <c r="AG70" s="827"/>
      <c r="AH70" s="827"/>
      <c r="AI70" s="827"/>
      <c r="AJ70" s="827"/>
      <c r="AK70" s="827">
        <v>30</v>
      </c>
      <c r="AL70" s="827"/>
      <c r="AM70" s="827"/>
      <c r="AN70" s="827"/>
      <c r="AO70" s="827"/>
      <c r="AP70" s="827">
        <v>2665</v>
      </c>
      <c r="AQ70" s="827"/>
      <c r="AR70" s="827"/>
      <c r="AS70" s="827"/>
      <c r="AT70" s="827"/>
      <c r="AU70" s="827">
        <v>60</v>
      </c>
      <c r="AV70" s="827"/>
      <c r="AW70" s="827"/>
      <c r="AX70" s="827"/>
      <c r="AY70" s="827"/>
      <c r="AZ70" s="829" t="s">
        <v>561</v>
      </c>
      <c r="BA70" s="829"/>
      <c r="BB70" s="829"/>
      <c r="BC70" s="829"/>
      <c r="BD70" s="830"/>
      <c r="BE70" s="241"/>
      <c r="BF70" s="241"/>
      <c r="BG70" s="241"/>
      <c r="BH70" s="241"/>
      <c r="BI70" s="241"/>
      <c r="BJ70" s="241"/>
      <c r="BK70" s="241"/>
      <c r="BL70" s="241"/>
      <c r="BM70" s="241"/>
      <c r="BN70" s="241"/>
      <c r="BO70" s="241"/>
      <c r="BP70" s="241"/>
      <c r="BQ70" s="238">
        <v>64</v>
      </c>
      <c r="BR70" s="243"/>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0"/>
    </row>
    <row r="71" spans="1:131" ht="26.25" customHeight="1" x14ac:dyDescent="0.15">
      <c r="A71" s="238">
        <v>4</v>
      </c>
      <c r="B71" s="870" t="s">
        <v>550</v>
      </c>
      <c r="C71" s="871"/>
      <c r="D71" s="871"/>
      <c r="E71" s="871"/>
      <c r="F71" s="871"/>
      <c r="G71" s="871"/>
      <c r="H71" s="871"/>
      <c r="I71" s="871"/>
      <c r="J71" s="871"/>
      <c r="K71" s="871"/>
      <c r="L71" s="871"/>
      <c r="M71" s="871"/>
      <c r="N71" s="871"/>
      <c r="O71" s="871"/>
      <c r="P71" s="872"/>
      <c r="Q71" s="873">
        <v>264</v>
      </c>
      <c r="R71" s="827"/>
      <c r="S71" s="827"/>
      <c r="T71" s="827"/>
      <c r="U71" s="827"/>
      <c r="V71" s="827">
        <v>227</v>
      </c>
      <c r="W71" s="827"/>
      <c r="X71" s="827"/>
      <c r="Y71" s="827"/>
      <c r="Z71" s="827"/>
      <c r="AA71" s="827">
        <v>37</v>
      </c>
      <c r="AB71" s="827"/>
      <c r="AC71" s="827"/>
      <c r="AD71" s="827"/>
      <c r="AE71" s="827"/>
      <c r="AF71" s="827">
        <v>37</v>
      </c>
      <c r="AG71" s="827"/>
      <c r="AH71" s="827"/>
      <c r="AI71" s="827"/>
      <c r="AJ71" s="827"/>
      <c r="AK71" s="827" t="s">
        <v>486</v>
      </c>
      <c r="AL71" s="827"/>
      <c r="AM71" s="827"/>
      <c r="AN71" s="827"/>
      <c r="AO71" s="827"/>
      <c r="AP71" s="827" t="s">
        <v>486</v>
      </c>
      <c r="AQ71" s="827"/>
      <c r="AR71" s="827"/>
      <c r="AS71" s="827"/>
      <c r="AT71" s="827"/>
      <c r="AU71" s="827" t="s">
        <v>486</v>
      </c>
      <c r="AV71" s="827"/>
      <c r="AW71" s="827"/>
      <c r="AX71" s="827"/>
      <c r="AY71" s="827"/>
      <c r="AZ71" s="829"/>
      <c r="BA71" s="829"/>
      <c r="BB71" s="829"/>
      <c r="BC71" s="829"/>
      <c r="BD71" s="830"/>
      <c r="BE71" s="241"/>
      <c r="BF71" s="241"/>
      <c r="BG71" s="241"/>
      <c r="BH71" s="241"/>
      <c r="BI71" s="241"/>
      <c r="BJ71" s="241"/>
      <c r="BK71" s="241"/>
      <c r="BL71" s="241"/>
      <c r="BM71" s="241"/>
      <c r="BN71" s="241"/>
      <c r="BO71" s="241"/>
      <c r="BP71" s="241"/>
      <c r="BQ71" s="238">
        <v>65</v>
      </c>
      <c r="BR71" s="243"/>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0"/>
    </row>
    <row r="72" spans="1:131" ht="26.25" customHeight="1" x14ac:dyDescent="0.15">
      <c r="A72" s="238">
        <v>5</v>
      </c>
      <c r="B72" s="870" t="s">
        <v>551</v>
      </c>
      <c r="C72" s="871"/>
      <c r="D72" s="871"/>
      <c r="E72" s="871"/>
      <c r="F72" s="871"/>
      <c r="G72" s="871"/>
      <c r="H72" s="871"/>
      <c r="I72" s="871"/>
      <c r="J72" s="871"/>
      <c r="K72" s="871"/>
      <c r="L72" s="871"/>
      <c r="M72" s="871"/>
      <c r="N72" s="871"/>
      <c r="O72" s="871"/>
      <c r="P72" s="872"/>
      <c r="Q72" s="873">
        <v>295194</v>
      </c>
      <c r="R72" s="827"/>
      <c r="S72" s="827"/>
      <c r="T72" s="827"/>
      <c r="U72" s="827"/>
      <c r="V72" s="827">
        <v>282398</v>
      </c>
      <c r="W72" s="827"/>
      <c r="X72" s="827"/>
      <c r="Y72" s="827"/>
      <c r="Z72" s="827"/>
      <c r="AA72" s="827">
        <v>12796</v>
      </c>
      <c r="AB72" s="827"/>
      <c r="AC72" s="827"/>
      <c r="AD72" s="827"/>
      <c r="AE72" s="827"/>
      <c r="AF72" s="827">
        <v>12796</v>
      </c>
      <c r="AG72" s="827"/>
      <c r="AH72" s="827"/>
      <c r="AI72" s="827"/>
      <c r="AJ72" s="827"/>
      <c r="AK72" s="827" t="s">
        <v>486</v>
      </c>
      <c r="AL72" s="827"/>
      <c r="AM72" s="827"/>
      <c r="AN72" s="827"/>
      <c r="AO72" s="827"/>
      <c r="AP72" s="827" t="s">
        <v>486</v>
      </c>
      <c r="AQ72" s="827"/>
      <c r="AR72" s="827"/>
      <c r="AS72" s="827"/>
      <c r="AT72" s="827"/>
      <c r="AU72" s="827" t="s">
        <v>486</v>
      </c>
      <c r="AV72" s="827"/>
      <c r="AW72" s="827"/>
      <c r="AX72" s="827"/>
      <c r="AY72" s="827"/>
      <c r="AZ72" s="829"/>
      <c r="BA72" s="829"/>
      <c r="BB72" s="829"/>
      <c r="BC72" s="829"/>
      <c r="BD72" s="830"/>
      <c r="BE72" s="241"/>
      <c r="BF72" s="241"/>
      <c r="BG72" s="241"/>
      <c r="BH72" s="241"/>
      <c r="BI72" s="241"/>
      <c r="BJ72" s="241"/>
      <c r="BK72" s="241"/>
      <c r="BL72" s="241"/>
      <c r="BM72" s="241"/>
      <c r="BN72" s="241"/>
      <c r="BO72" s="241"/>
      <c r="BP72" s="241"/>
      <c r="BQ72" s="238">
        <v>66</v>
      </c>
      <c r="BR72" s="243"/>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0"/>
    </row>
    <row r="73" spans="1:131" ht="26.25" customHeight="1" x14ac:dyDescent="0.15">
      <c r="A73" s="238">
        <v>6</v>
      </c>
      <c r="B73" s="870" t="s">
        <v>552</v>
      </c>
      <c r="C73" s="871"/>
      <c r="D73" s="871"/>
      <c r="E73" s="871"/>
      <c r="F73" s="871"/>
      <c r="G73" s="871"/>
      <c r="H73" s="871"/>
      <c r="I73" s="871"/>
      <c r="J73" s="871"/>
      <c r="K73" s="871"/>
      <c r="L73" s="871"/>
      <c r="M73" s="871"/>
      <c r="N73" s="871"/>
      <c r="O73" s="871"/>
      <c r="P73" s="872"/>
      <c r="Q73" s="873">
        <v>2752</v>
      </c>
      <c r="R73" s="827"/>
      <c r="S73" s="827"/>
      <c r="T73" s="827"/>
      <c r="U73" s="827"/>
      <c r="V73" s="827">
        <v>2613</v>
      </c>
      <c r="W73" s="827"/>
      <c r="X73" s="827"/>
      <c r="Y73" s="827"/>
      <c r="Z73" s="827"/>
      <c r="AA73" s="827">
        <v>139</v>
      </c>
      <c r="AB73" s="827"/>
      <c r="AC73" s="827"/>
      <c r="AD73" s="827"/>
      <c r="AE73" s="827"/>
      <c r="AF73" s="827">
        <v>81</v>
      </c>
      <c r="AG73" s="827"/>
      <c r="AH73" s="827"/>
      <c r="AI73" s="827"/>
      <c r="AJ73" s="827"/>
      <c r="AK73" s="827" t="s">
        <v>486</v>
      </c>
      <c r="AL73" s="827"/>
      <c r="AM73" s="827"/>
      <c r="AN73" s="827"/>
      <c r="AO73" s="827"/>
      <c r="AP73" s="827">
        <v>756</v>
      </c>
      <c r="AQ73" s="827"/>
      <c r="AR73" s="827"/>
      <c r="AS73" s="827"/>
      <c r="AT73" s="827"/>
      <c r="AU73" s="827">
        <v>47</v>
      </c>
      <c r="AV73" s="827"/>
      <c r="AW73" s="827"/>
      <c r="AX73" s="827"/>
      <c r="AY73" s="827"/>
      <c r="AZ73" s="829"/>
      <c r="BA73" s="829"/>
      <c r="BB73" s="829"/>
      <c r="BC73" s="829"/>
      <c r="BD73" s="830"/>
      <c r="BE73" s="241"/>
      <c r="BF73" s="241"/>
      <c r="BG73" s="241"/>
      <c r="BH73" s="241"/>
      <c r="BI73" s="241"/>
      <c r="BJ73" s="241"/>
      <c r="BK73" s="241"/>
      <c r="BL73" s="241"/>
      <c r="BM73" s="241"/>
      <c r="BN73" s="241"/>
      <c r="BO73" s="241"/>
      <c r="BP73" s="241"/>
      <c r="BQ73" s="238">
        <v>67</v>
      </c>
      <c r="BR73" s="243"/>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0"/>
    </row>
    <row r="74" spans="1:131" ht="26.25" customHeight="1" x14ac:dyDescent="0.15">
      <c r="A74" s="238">
        <v>7</v>
      </c>
      <c r="B74" s="870" t="s">
        <v>553</v>
      </c>
      <c r="C74" s="871"/>
      <c r="D74" s="871"/>
      <c r="E74" s="871"/>
      <c r="F74" s="871"/>
      <c r="G74" s="871"/>
      <c r="H74" s="871"/>
      <c r="I74" s="871"/>
      <c r="J74" s="871"/>
      <c r="K74" s="871"/>
      <c r="L74" s="871"/>
      <c r="M74" s="871"/>
      <c r="N74" s="871"/>
      <c r="O74" s="871"/>
      <c r="P74" s="872"/>
      <c r="Q74" s="873">
        <v>42</v>
      </c>
      <c r="R74" s="827"/>
      <c r="S74" s="827"/>
      <c r="T74" s="827"/>
      <c r="U74" s="827"/>
      <c r="V74" s="827">
        <v>35</v>
      </c>
      <c r="W74" s="827"/>
      <c r="X74" s="827"/>
      <c r="Y74" s="827"/>
      <c r="Z74" s="827"/>
      <c r="AA74" s="827">
        <v>7</v>
      </c>
      <c r="AB74" s="827"/>
      <c r="AC74" s="827"/>
      <c r="AD74" s="827"/>
      <c r="AE74" s="827"/>
      <c r="AF74" s="827">
        <v>7</v>
      </c>
      <c r="AG74" s="827"/>
      <c r="AH74" s="827"/>
      <c r="AI74" s="827"/>
      <c r="AJ74" s="827"/>
      <c r="AK74" s="827" t="s">
        <v>486</v>
      </c>
      <c r="AL74" s="827"/>
      <c r="AM74" s="827"/>
      <c r="AN74" s="827"/>
      <c r="AO74" s="827"/>
      <c r="AP74" s="827" t="s">
        <v>486</v>
      </c>
      <c r="AQ74" s="827"/>
      <c r="AR74" s="827"/>
      <c r="AS74" s="827"/>
      <c r="AT74" s="827"/>
      <c r="AU74" s="827" t="s">
        <v>486</v>
      </c>
      <c r="AV74" s="827"/>
      <c r="AW74" s="827"/>
      <c r="AX74" s="827"/>
      <c r="AY74" s="827"/>
      <c r="AZ74" s="829" t="s">
        <v>554</v>
      </c>
      <c r="BA74" s="829"/>
      <c r="BB74" s="829"/>
      <c r="BC74" s="829"/>
      <c r="BD74" s="830"/>
      <c r="BE74" s="241"/>
      <c r="BF74" s="241"/>
      <c r="BG74" s="241"/>
      <c r="BH74" s="241"/>
      <c r="BI74" s="241"/>
      <c r="BJ74" s="241"/>
      <c r="BK74" s="241"/>
      <c r="BL74" s="241"/>
      <c r="BM74" s="241"/>
      <c r="BN74" s="241"/>
      <c r="BO74" s="241"/>
      <c r="BP74" s="241"/>
      <c r="BQ74" s="238">
        <v>68</v>
      </c>
      <c r="BR74" s="243"/>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0"/>
    </row>
    <row r="75" spans="1:131" ht="26.25" customHeight="1" x14ac:dyDescent="0.15">
      <c r="A75" s="238">
        <v>8</v>
      </c>
      <c r="B75" s="870"/>
      <c r="C75" s="871"/>
      <c r="D75" s="871"/>
      <c r="E75" s="871"/>
      <c r="F75" s="871"/>
      <c r="G75" s="871"/>
      <c r="H75" s="871"/>
      <c r="I75" s="871"/>
      <c r="J75" s="871"/>
      <c r="K75" s="871"/>
      <c r="L75" s="871"/>
      <c r="M75" s="871"/>
      <c r="N75" s="871"/>
      <c r="O75" s="871"/>
      <c r="P75" s="872"/>
      <c r="Q75" s="874"/>
      <c r="R75" s="875"/>
      <c r="S75" s="875"/>
      <c r="T75" s="875"/>
      <c r="U75" s="831"/>
      <c r="V75" s="876"/>
      <c r="W75" s="875"/>
      <c r="X75" s="875"/>
      <c r="Y75" s="875"/>
      <c r="Z75" s="831"/>
      <c r="AA75" s="876"/>
      <c r="AB75" s="875"/>
      <c r="AC75" s="875"/>
      <c r="AD75" s="875"/>
      <c r="AE75" s="831"/>
      <c r="AF75" s="876"/>
      <c r="AG75" s="875"/>
      <c r="AH75" s="875"/>
      <c r="AI75" s="875"/>
      <c r="AJ75" s="831"/>
      <c r="AK75" s="876"/>
      <c r="AL75" s="875"/>
      <c r="AM75" s="875"/>
      <c r="AN75" s="875"/>
      <c r="AO75" s="831"/>
      <c r="AP75" s="876"/>
      <c r="AQ75" s="875"/>
      <c r="AR75" s="875"/>
      <c r="AS75" s="875"/>
      <c r="AT75" s="831"/>
      <c r="AU75" s="876"/>
      <c r="AV75" s="875"/>
      <c r="AW75" s="875"/>
      <c r="AX75" s="875"/>
      <c r="AY75" s="831"/>
      <c r="AZ75" s="829"/>
      <c r="BA75" s="829"/>
      <c r="BB75" s="829"/>
      <c r="BC75" s="829"/>
      <c r="BD75" s="830"/>
      <c r="BE75" s="241"/>
      <c r="BF75" s="241"/>
      <c r="BG75" s="241"/>
      <c r="BH75" s="241"/>
      <c r="BI75" s="241"/>
      <c r="BJ75" s="241"/>
      <c r="BK75" s="241"/>
      <c r="BL75" s="241"/>
      <c r="BM75" s="241"/>
      <c r="BN75" s="241"/>
      <c r="BO75" s="241"/>
      <c r="BP75" s="241"/>
      <c r="BQ75" s="238">
        <v>69</v>
      </c>
      <c r="BR75" s="243"/>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0"/>
    </row>
    <row r="76" spans="1:131" ht="26.25" customHeight="1" x14ac:dyDescent="0.15">
      <c r="A76" s="238">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41"/>
      <c r="BF76" s="241"/>
      <c r="BG76" s="241"/>
      <c r="BH76" s="241"/>
      <c r="BI76" s="241"/>
      <c r="BJ76" s="241"/>
      <c r="BK76" s="241"/>
      <c r="BL76" s="241"/>
      <c r="BM76" s="241"/>
      <c r="BN76" s="241"/>
      <c r="BO76" s="241"/>
      <c r="BP76" s="241"/>
      <c r="BQ76" s="238">
        <v>70</v>
      </c>
      <c r="BR76" s="243"/>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0"/>
    </row>
    <row r="77" spans="1:131" ht="26.25" customHeight="1" x14ac:dyDescent="0.15">
      <c r="A77" s="238">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41"/>
      <c r="BF77" s="241"/>
      <c r="BG77" s="241"/>
      <c r="BH77" s="241"/>
      <c r="BI77" s="241"/>
      <c r="BJ77" s="241"/>
      <c r="BK77" s="241"/>
      <c r="BL77" s="241"/>
      <c r="BM77" s="241"/>
      <c r="BN77" s="241"/>
      <c r="BO77" s="241"/>
      <c r="BP77" s="241"/>
      <c r="BQ77" s="238">
        <v>71</v>
      </c>
      <c r="BR77" s="243"/>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0"/>
    </row>
    <row r="78" spans="1:131" ht="26.25" customHeight="1" x14ac:dyDescent="0.15">
      <c r="A78" s="238">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41"/>
      <c r="BF78" s="241"/>
      <c r="BG78" s="241"/>
      <c r="BH78" s="241"/>
      <c r="BI78" s="241"/>
      <c r="BJ78" s="230"/>
      <c r="BK78" s="230"/>
      <c r="BL78" s="230"/>
      <c r="BM78" s="230"/>
      <c r="BN78" s="230"/>
      <c r="BO78" s="241"/>
      <c r="BP78" s="241"/>
      <c r="BQ78" s="238">
        <v>72</v>
      </c>
      <c r="BR78" s="243"/>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0"/>
    </row>
    <row r="79" spans="1:131" ht="26.25" customHeight="1" x14ac:dyDescent="0.15">
      <c r="A79" s="238">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41"/>
      <c r="BF79" s="241"/>
      <c r="BG79" s="241"/>
      <c r="BH79" s="241"/>
      <c r="BI79" s="241"/>
      <c r="BJ79" s="230"/>
      <c r="BK79" s="230"/>
      <c r="BL79" s="230"/>
      <c r="BM79" s="230"/>
      <c r="BN79" s="230"/>
      <c r="BO79" s="241"/>
      <c r="BP79" s="241"/>
      <c r="BQ79" s="238">
        <v>73</v>
      </c>
      <c r="BR79" s="243"/>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0"/>
    </row>
    <row r="80" spans="1:131" ht="26.25" customHeight="1" x14ac:dyDescent="0.15">
      <c r="A80" s="238">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41"/>
      <c r="BF80" s="241"/>
      <c r="BG80" s="241"/>
      <c r="BH80" s="241"/>
      <c r="BI80" s="241"/>
      <c r="BJ80" s="241"/>
      <c r="BK80" s="241"/>
      <c r="BL80" s="241"/>
      <c r="BM80" s="241"/>
      <c r="BN80" s="241"/>
      <c r="BO80" s="241"/>
      <c r="BP80" s="241"/>
      <c r="BQ80" s="238">
        <v>74</v>
      </c>
      <c r="BR80" s="243"/>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0"/>
    </row>
    <row r="81" spans="1:131" ht="26.25" customHeight="1" x14ac:dyDescent="0.15">
      <c r="A81" s="238">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41"/>
      <c r="BF81" s="241"/>
      <c r="BG81" s="241"/>
      <c r="BH81" s="241"/>
      <c r="BI81" s="241"/>
      <c r="BJ81" s="241"/>
      <c r="BK81" s="241"/>
      <c r="BL81" s="241"/>
      <c r="BM81" s="241"/>
      <c r="BN81" s="241"/>
      <c r="BO81" s="241"/>
      <c r="BP81" s="241"/>
      <c r="BQ81" s="238">
        <v>75</v>
      </c>
      <c r="BR81" s="243"/>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0"/>
    </row>
    <row r="82" spans="1:131" ht="26.25" customHeight="1" x14ac:dyDescent="0.15">
      <c r="A82" s="238">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41"/>
      <c r="BF82" s="241"/>
      <c r="BG82" s="241"/>
      <c r="BH82" s="241"/>
      <c r="BI82" s="241"/>
      <c r="BJ82" s="241"/>
      <c r="BK82" s="241"/>
      <c r="BL82" s="241"/>
      <c r="BM82" s="241"/>
      <c r="BN82" s="241"/>
      <c r="BO82" s="241"/>
      <c r="BP82" s="241"/>
      <c r="BQ82" s="238">
        <v>76</v>
      </c>
      <c r="BR82" s="243"/>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0"/>
    </row>
    <row r="83" spans="1:131" ht="26.25" customHeight="1" x14ac:dyDescent="0.15">
      <c r="A83" s="238">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41"/>
      <c r="BF83" s="241"/>
      <c r="BG83" s="241"/>
      <c r="BH83" s="241"/>
      <c r="BI83" s="241"/>
      <c r="BJ83" s="241"/>
      <c r="BK83" s="241"/>
      <c r="BL83" s="241"/>
      <c r="BM83" s="241"/>
      <c r="BN83" s="241"/>
      <c r="BO83" s="241"/>
      <c r="BP83" s="241"/>
      <c r="BQ83" s="238">
        <v>77</v>
      </c>
      <c r="BR83" s="243"/>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0"/>
    </row>
    <row r="84" spans="1:131" ht="26.25" customHeight="1" x14ac:dyDescent="0.15">
      <c r="A84" s="238">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41"/>
      <c r="BF84" s="241"/>
      <c r="BG84" s="241"/>
      <c r="BH84" s="241"/>
      <c r="BI84" s="241"/>
      <c r="BJ84" s="241"/>
      <c r="BK84" s="241"/>
      <c r="BL84" s="241"/>
      <c r="BM84" s="241"/>
      <c r="BN84" s="241"/>
      <c r="BO84" s="241"/>
      <c r="BP84" s="241"/>
      <c r="BQ84" s="238">
        <v>78</v>
      </c>
      <c r="BR84" s="243"/>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0"/>
    </row>
    <row r="85" spans="1:131" ht="26.25" customHeight="1" x14ac:dyDescent="0.15">
      <c r="A85" s="238">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41"/>
      <c r="BF85" s="241"/>
      <c r="BG85" s="241"/>
      <c r="BH85" s="241"/>
      <c r="BI85" s="241"/>
      <c r="BJ85" s="241"/>
      <c r="BK85" s="241"/>
      <c r="BL85" s="241"/>
      <c r="BM85" s="241"/>
      <c r="BN85" s="241"/>
      <c r="BO85" s="241"/>
      <c r="BP85" s="241"/>
      <c r="BQ85" s="238">
        <v>79</v>
      </c>
      <c r="BR85" s="243"/>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0"/>
    </row>
    <row r="86" spans="1:131" ht="26.25" customHeight="1" x14ac:dyDescent="0.15">
      <c r="A86" s="238">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41"/>
      <c r="BF86" s="241"/>
      <c r="BG86" s="241"/>
      <c r="BH86" s="241"/>
      <c r="BI86" s="241"/>
      <c r="BJ86" s="241"/>
      <c r="BK86" s="241"/>
      <c r="BL86" s="241"/>
      <c r="BM86" s="241"/>
      <c r="BN86" s="241"/>
      <c r="BO86" s="241"/>
      <c r="BP86" s="241"/>
      <c r="BQ86" s="238">
        <v>80</v>
      </c>
      <c r="BR86" s="243"/>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0"/>
    </row>
    <row r="87" spans="1:131" ht="26.25" customHeight="1" x14ac:dyDescent="0.15">
      <c r="A87" s="244">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41"/>
      <c r="BF87" s="241"/>
      <c r="BG87" s="241"/>
      <c r="BH87" s="241"/>
      <c r="BI87" s="241"/>
      <c r="BJ87" s="241"/>
      <c r="BK87" s="241"/>
      <c r="BL87" s="241"/>
      <c r="BM87" s="241"/>
      <c r="BN87" s="241"/>
      <c r="BO87" s="241"/>
      <c r="BP87" s="241"/>
      <c r="BQ87" s="238">
        <v>81</v>
      </c>
      <c r="BR87" s="243"/>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0"/>
    </row>
    <row r="88" spans="1:131" ht="26.25" customHeight="1" thickBot="1" x14ac:dyDescent="0.2">
      <c r="A88" s="240" t="s">
        <v>378</v>
      </c>
      <c r="B88" s="789" t="s">
        <v>400</v>
      </c>
      <c r="C88" s="790"/>
      <c r="D88" s="790"/>
      <c r="E88" s="790"/>
      <c r="F88" s="790"/>
      <c r="G88" s="790"/>
      <c r="H88" s="790"/>
      <c r="I88" s="790"/>
      <c r="J88" s="790"/>
      <c r="K88" s="790"/>
      <c r="L88" s="790"/>
      <c r="M88" s="790"/>
      <c r="N88" s="790"/>
      <c r="O88" s="790"/>
      <c r="P88" s="791"/>
      <c r="Q88" s="837"/>
      <c r="R88" s="838"/>
      <c r="S88" s="838"/>
      <c r="T88" s="838"/>
      <c r="U88" s="838"/>
      <c r="V88" s="838"/>
      <c r="W88" s="838"/>
      <c r="X88" s="838"/>
      <c r="Y88" s="838"/>
      <c r="Z88" s="838"/>
      <c r="AA88" s="838"/>
      <c r="AB88" s="838"/>
      <c r="AC88" s="838"/>
      <c r="AD88" s="838"/>
      <c r="AE88" s="838"/>
      <c r="AF88" s="841">
        <f>SUM(AF68:AJ74)</f>
        <v>14768</v>
      </c>
      <c r="AG88" s="841"/>
      <c r="AH88" s="841"/>
      <c r="AI88" s="841"/>
      <c r="AJ88" s="841"/>
      <c r="AK88" s="838"/>
      <c r="AL88" s="838"/>
      <c r="AM88" s="838"/>
      <c r="AN88" s="838"/>
      <c r="AO88" s="838"/>
      <c r="AP88" s="841">
        <f>SUM(AP68:AT74)</f>
        <v>3421</v>
      </c>
      <c r="AQ88" s="841"/>
      <c r="AR88" s="841"/>
      <c r="AS88" s="841"/>
      <c r="AT88" s="841"/>
      <c r="AU88" s="841">
        <f>SUM(AU68:AY74)</f>
        <v>107</v>
      </c>
      <c r="AV88" s="841"/>
      <c r="AW88" s="841"/>
      <c r="AX88" s="841"/>
      <c r="AY88" s="841"/>
      <c r="AZ88" s="846"/>
      <c r="BA88" s="846"/>
      <c r="BB88" s="846"/>
      <c r="BC88" s="846"/>
      <c r="BD88" s="847"/>
      <c r="BE88" s="241"/>
      <c r="BF88" s="241"/>
      <c r="BG88" s="241"/>
      <c r="BH88" s="241"/>
      <c r="BI88" s="241"/>
      <c r="BJ88" s="241"/>
      <c r="BK88" s="241"/>
      <c r="BL88" s="241"/>
      <c r="BM88" s="241"/>
      <c r="BN88" s="241"/>
      <c r="BO88" s="241"/>
      <c r="BP88" s="241"/>
      <c r="BQ88" s="238">
        <v>82</v>
      </c>
      <c r="BR88" s="243"/>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401</v>
      </c>
      <c r="BS102" s="790"/>
      <c r="BT102" s="790"/>
      <c r="BU102" s="790"/>
      <c r="BV102" s="790"/>
      <c r="BW102" s="790"/>
      <c r="BX102" s="790"/>
      <c r="BY102" s="790"/>
      <c r="BZ102" s="790"/>
      <c r="CA102" s="790"/>
      <c r="CB102" s="790"/>
      <c r="CC102" s="790"/>
      <c r="CD102" s="790"/>
      <c r="CE102" s="790"/>
      <c r="CF102" s="790"/>
      <c r="CG102" s="791"/>
      <c r="CH102" s="884"/>
      <c r="CI102" s="885"/>
      <c r="CJ102" s="885"/>
      <c r="CK102" s="885"/>
      <c r="CL102" s="886"/>
      <c r="CM102" s="884"/>
      <c r="CN102" s="885"/>
      <c r="CO102" s="885"/>
      <c r="CP102" s="885"/>
      <c r="CQ102" s="886"/>
      <c r="CR102" s="887">
        <f>SUM(CR7:CV12)</f>
        <v>90</v>
      </c>
      <c r="CS102" s="849"/>
      <c r="CT102" s="849"/>
      <c r="CU102" s="849"/>
      <c r="CV102" s="888"/>
      <c r="CW102" s="887">
        <f>SUM(CW7:DA12)</f>
        <v>59</v>
      </c>
      <c r="CX102" s="849"/>
      <c r="CY102" s="849"/>
      <c r="CZ102" s="849"/>
      <c r="DA102" s="888"/>
      <c r="DB102" s="887"/>
      <c r="DC102" s="849"/>
      <c r="DD102" s="849"/>
      <c r="DE102" s="849"/>
      <c r="DF102" s="888"/>
      <c r="DG102" s="887"/>
      <c r="DH102" s="849"/>
      <c r="DI102" s="849"/>
      <c r="DJ102" s="849"/>
      <c r="DK102" s="888"/>
      <c r="DL102" s="887"/>
      <c r="DM102" s="849"/>
      <c r="DN102" s="849"/>
      <c r="DO102" s="849"/>
      <c r="DP102" s="888"/>
      <c r="DQ102" s="887"/>
      <c r="DR102" s="849"/>
      <c r="DS102" s="849"/>
      <c r="DT102" s="849"/>
      <c r="DU102" s="888"/>
      <c r="DV102" s="789"/>
      <c r="DW102" s="790"/>
      <c r="DX102" s="790"/>
      <c r="DY102" s="790"/>
      <c r="DZ102" s="91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2" t="s">
        <v>402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3" t="s">
        <v>403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4" t="s">
        <v>406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30" customFormat="1" ht="26.25" customHeight="1" x14ac:dyDescent="0.15">
      <c r="A109" s="909" t="s">
        <v>408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409</v>
      </c>
      <c r="AB109" s="890"/>
      <c r="AC109" s="890"/>
      <c r="AD109" s="890"/>
      <c r="AE109" s="891"/>
      <c r="AF109" s="889" t="s">
        <v>410</v>
      </c>
      <c r="AG109" s="890"/>
      <c r="AH109" s="890"/>
      <c r="AI109" s="890"/>
      <c r="AJ109" s="891"/>
      <c r="AK109" s="889" t="s">
        <v>295</v>
      </c>
      <c r="AL109" s="890"/>
      <c r="AM109" s="890"/>
      <c r="AN109" s="890"/>
      <c r="AO109" s="891"/>
      <c r="AP109" s="889" t="s">
        <v>411</v>
      </c>
      <c r="AQ109" s="890"/>
      <c r="AR109" s="890"/>
      <c r="AS109" s="890"/>
      <c r="AT109" s="892"/>
      <c r="AU109" s="909" t="s">
        <v>408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409</v>
      </c>
      <c r="BR109" s="890"/>
      <c r="BS109" s="890"/>
      <c r="BT109" s="890"/>
      <c r="BU109" s="891"/>
      <c r="BV109" s="889" t="s">
        <v>410</v>
      </c>
      <c r="BW109" s="890"/>
      <c r="BX109" s="890"/>
      <c r="BY109" s="890"/>
      <c r="BZ109" s="891"/>
      <c r="CA109" s="889" t="s">
        <v>295</v>
      </c>
      <c r="CB109" s="890"/>
      <c r="CC109" s="890"/>
      <c r="CD109" s="890"/>
      <c r="CE109" s="891"/>
      <c r="CF109" s="910" t="s">
        <v>411</v>
      </c>
      <c r="CG109" s="910"/>
      <c r="CH109" s="910"/>
      <c r="CI109" s="910"/>
      <c r="CJ109" s="910"/>
      <c r="CK109" s="889" t="s">
        <v>412</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409</v>
      </c>
      <c r="DH109" s="890"/>
      <c r="DI109" s="890"/>
      <c r="DJ109" s="890"/>
      <c r="DK109" s="891"/>
      <c r="DL109" s="889" t="s">
        <v>410</v>
      </c>
      <c r="DM109" s="890"/>
      <c r="DN109" s="890"/>
      <c r="DO109" s="890"/>
      <c r="DP109" s="891"/>
      <c r="DQ109" s="889" t="s">
        <v>295</v>
      </c>
      <c r="DR109" s="890"/>
      <c r="DS109" s="890"/>
      <c r="DT109" s="890"/>
      <c r="DU109" s="891"/>
      <c r="DV109" s="889" t="s">
        <v>411</v>
      </c>
      <c r="DW109" s="890"/>
      <c r="DX109" s="890"/>
      <c r="DY109" s="890"/>
      <c r="DZ109" s="892"/>
    </row>
    <row r="110" spans="1:131" s="230" customFormat="1" ht="26.25" customHeight="1" x14ac:dyDescent="0.15">
      <c r="A110" s="893" t="s">
        <v>413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718097</v>
      </c>
      <c r="AB110" s="897"/>
      <c r="AC110" s="897"/>
      <c r="AD110" s="897"/>
      <c r="AE110" s="898"/>
      <c r="AF110" s="899">
        <v>758936</v>
      </c>
      <c r="AG110" s="897"/>
      <c r="AH110" s="897"/>
      <c r="AI110" s="897"/>
      <c r="AJ110" s="898"/>
      <c r="AK110" s="899">
        <v>719326</v>
      </c>
      <c r="AL110" s="897"/>
      <c r="AM110" s="897"/>
      <c r="AN110" s="897"/>
      <c r="AO110" s="898"/>
      <c r="AP110" s="900">
        <v>21</v>
      </c>
      <c r="AQ110" s="901"/>
      <c r="AR110" s="901"/>
      <c r="AS110" s="901"/>
      <c r="AT110" s="902"/>
      <c r="AU110" s="903" t="s">
        <v>69</v>
      </c>
      <c r="AV110" s="904"/>
      <c r="AW110" s="904"/>
      <c r="AX110" s="904"/>
      <c r="AY110" s="904"/>
      <c r="AZ110" s="926" t="s">
        <v>414</v>
      </c>
      <c r="BA110" s="894"/>
      <c r="BB110" s="894"/>
      <c r="BC110" s="894"/>
      <c r="BD110" s="894"/>
      <c r="BE110" s="894"/>
      <c r="BF110" s="894"/>
      <c r="BG110" s="894"/>
      <c r="BH110" s="894"/>
      <c r="BI110" s="894"/>
      <c r="BJ110" s="894"/>
      <c r="BK110" s="894"/>
      <c r="BL110" s="894"/>
      <c r="BM110" s="894"/>
      <c r="BN110" s="894"/>
      <c r="BO110" s="894"/>
      <c r="BP110" s="895"/>
      <c r="BQ110" s="927">
        <v>5247843</v>
      </c>
      <c r="BR110" s="928"/>
      <c r="BS110" s="928"/>
      <c r="BT110" s="928"/>
      <c r="BU110" s="928"/>
      <c r="BV110" s="928">
        <v>5214355</v>
      </c>
      <c r="BW110" s="928"/>
      <c r="BX110" s="928"/>
      <c r="BY110" s="928"/>
      <c r="BZ110" s="928"/>
      <c r="CA110" s="928">
        <v>5012450</v>
      </c>
      <c r="CB110" s="928"/>
      <c r="CC110" s="928"/>
      <c r="CD110" s="928"/>
      <c r="CE110" s="928"/>
      <c r="CF110" s="941">
        <v>146</v>
      </c>
      <c r="CG110" s="942"/>
      <c r="CH110" s="942"/>
      <c r="CI110" s="942"/>
      <c r="CJ110" s="942"/>
      <c r="CK110" s="943" t="s">
        <v>415</v>
      </c>
      <c r="CL110" s="944"/>
      <c r="CM110" s="926" t="s">
        <v>416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122</v>
      </c>
      <c r="DH110" s="928"/>
      <c r="DI110" s="928"/>
      <c r="DJ110" s="928"/>
      <c r="DK110" s="928"/>
      <c r="DL110" s="928" t="s">
        <v>122</v>
      </c>
      <c r="DM110" s="928"/>
      <c r="DN110" s="928"/>
      <c r="DO110" s="928"/>
      <c r="DP110" s="928"/>
      <c r="DQ110" s="928" t="s">
        <v>122</v>
      </c>
      <c r="DR110" s="928"/>
      <c r="DS110" s="928"/>
      <c r="DT110" s="928"/>
      <c r="DU110" s="928"/>
      <c r="DV110" s="929" t="s">
        <v>122</v>
      </c>
      <c r="DW110" s="929"/>
      <c r="DX110" s="929"/>
      <c r="DY110" s="929"/>
      <c r="DZ110" s="930"/>
    </row>
    <row r="111" spans="1:131" s="230" customFormat="1" ht="26.25" customHeight="1" x14ac:dyDescent="0.15">
      <c r="A111" s="931" t="s">
        <v>417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122</v>
      </c>
      <c r="AB111" s="935"/>
      <c r="AC111" s="935"/>
      <c r="AD111" s="935"/>
      <c r="AE111" s="936"/>
      <c r="AF111" s="937" t="s">
        <v>122</v>
      </c>
      <c r="AG111" s="935"/>
      <c r="AH111" s="935"/>
      <c r="AI111" s="935"/>
      <c r="AJ111" s="936"/>
      <c r="AK111" s="937" t="s">
        <v>122</v>
      </c>
      <c r="AL111" s="935"/>
      <c r="AM111" s="935"/>
      <c r="AN111" s="935"/>
      <c r="AO111" s="936"/>
      <c r="AP111" s="938" t="s">
        <v>122</v>
      </c>
      <c r="AQ111" s="939"/>
      <c r="AR111" s="939"/>
      <c r="AS111" s="939"/>
      <c r="AT111" s="940"/>
      <c r="AU111" s="905"/>
      <c r="AV111" s="906"/>
      <c r="AW111" s="906"/>
      <c r="AX111" s="906"/>
      <c r="AY111" s="906"/>
      <c r="AZ111" s="919" t="s">
        <v>418</v>
      </c>
      <c r="BA111" s="920"/>
      <c r="BB111" s="920"/>
      <c r="BC111" s="920"/>
      <c r="BD111" s="920"/>
      <c r="BE111" s="920"/>
      <c r="BF111" s="920"/>
      <c r="BG111" s="920"/>
      <c r="BH111" s="920"/>
      <c r="BI111" s="920"/>
      <c r="BJ111" s="920"/>
      <c r="BK111" s="920"/>
      <c r="BL111" s="920"/>
      <c r="BM111" s="920"/>
      <c r="BN111" s="920"/>
      <c r="BO111" s="920"/>
      <c r="BP111" s="921"/>
      <c r="BQ111" s="922" t="s">
        <v>122</v>
      </c>
      <c r="BR111" s="923"/>
      <c r="BS111" s="923"/>
      <c r="BT111" s="923"/>
      <c r="BU111" s="923"/>
      <c r="BV111" s="923" t="s">
        <v>122</v>
      </c>
      <c r="BW111" s="923"/>
      <c r="BX111" s="923"/>
      <c r="BY111" s="923"/>
      <c r="BZ111" s="923"/>
      <c r="CA111" s="923" t="s">
        <v>122</v>
      </c>
      <c r="CB111" s="923"/>
      <c r="CC111" s="923"/>
      <c r="CD111" s="923"/>
      <c r="CE111" s="923"/>
      <c r="CF111" s="917" t="s">
        <v>122</v>
      </c>
      <c r="CG111" s="918"/>
      <c r="CH111" s="918"/>
      <c r="CI111" s="918"/>
      <c r="CJ111" s="918"/>
      <c r="CK111" s="945"/>
      <c r="CL111" s="946"/>
      <c r="CM111" s="919" t="s">
        <v>419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122</v>
      </c>
      <c r="DH111" s="923"/>
      <c r="DI111" s="923"/>
      <c r="DJ111" s="923"/>
      <c r="DK111" s="923"/>
      <c r="DL111" s="923" t="s">
        <v>122</v>
      </c>
      <c r="DM111" s="923"/>
      <c r="DN111" s="923"/>
      <c r="DO111" s="923"/>
      <c r="DP111" s="923"/>
      <c r="DQ111" s="923" t="s">
        <v>122</v>
      </c>
      <c r="DR111" s="923"/>
      <c r="DS111" s="923"/>
      <c r="DT111" s="923"/>
      <c r="DU111" s="923"/>
      <c r="DV111" s="924" t="s">
        <v>122</v>
      </c>
      <c r="DW111" s="924"/>
      <c r="DX111" s="924"/>
      <c r="DY111" s="924"/>
      <c r="DZ111" s="925"/>
    </row>
    <row r="112" spans="1:131" s="230" customFormat="1" ht="26.25" customHeight="1" x14ac:dyDescent="0.15">
      <c r="A112" s="949" t="s">
        <v>420</v>
      </c>
      <c r="B112" s="950"/>
      <c r="C112" s="920" t="s">
        <v>421</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122</v>
      </c>
      <c r="AB112" s="956"/>
      <c r="AC112" s="956"/>
      <c r="AD112" s="956"/>
      <c r="AE112" s="957"/>
      <c r="AF112" s="958" t="s">
        <v>122</v>
      </c>
      <c r="AG112" s="956"/>
      <c r="AH112" s="956"/>
      <c r="AI112" s="956"/>
      <c r="AJ112" s="957"/>
      <c r="AK112" s="958" t="s">
        <v>122</v>
      </c>
      <c r="AL112" s="956"/>
      <c r="AM112" s="956"/>
      <c r="AN112" s="956"/>
      <c r="AO112" s="957"/>
      <c r="AP112" s="959" t="s">
        <v>122</v>
      </c>
      <c r="AQ112" s="960"/>
      <c r="AR112" s="960"/>
      <c r="AS112" s="960"/>
      <c r="AT112" s="961"/>
      <c r="AU112" s="905"/>
      <c r="AV112" s="906"/>
      <c r="AW112" s="906"/>
      <c r="AX112" s="906"/>
      <c r="AY112" s="906"/>
      <c r="AZ112" s="919" t="s">
        <v>422</v>
      </c>
      <c r="BA112" s="920"/>
      <c r="BB112" s="920"/>
      <c r="BC112" s="920"/>
      <c r="BD112" s="920"/>
      <c r="BE112" s="920"/>
      <c r="BF112" s="920"/>
      <c r="BG112" s="920"/>
      <c r="BH112" s="920"/>
      <c r="BI112" s="920"/>
      <c r="BJ112" s="920"/>
      <c r="BK112" s="920"/>
      <c r="BL112" s="920"/>
      <c r="BM112" s="920"/>
      <c r="BN112" s="920"/>
      <c r="BO112" s="920"/>
      <c r="BP112" s="921"/>
      <c r="BQ112" s="922">
        <v>2590592</v>
      </c>
      <c r="BR112" s="923"/>
      <c r="BS112" s="923"/>
      <c r="BT112" s="923"/>
      <c r="BU112" s="923"/>
      <c r="BV112" s="923">
        <v>2573732</v>
      </c>
      <c r="BW112" s="923"/>
      <c r="BX112" s="923"/>
      <c r="BY112" s="923"/>
      <c r="BZ112" s="923"/>
      <c r="CA112" s="923">
        <v>2540526</v>
      </c>
      <c r="CB112" s="923"/>
      <c r="CC112" s="923"/>
      <c r="CD112" s="923"/>
      <c r="CE112" s="923"/>
      <c r="CF112" s="917">
        <v>74</v>
      </c>
      <c r="CG112" s="918"/>
      <c r="CH112" s="918"/>
      <c r="CI112" s="918"/>
      <c r="CJ112" s="918"/>
      <c r="CK112" s="945"/>
      <c r="CL112" s="946"/>
      <c r="CM112" s="919" t="s">
        <v>423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122</v>
      </c>
      <c r="DH112" s="923"/>
      <c r="DI112" s="923"/>
      <c r="DJ112" s="923"/>
      <c r="DK112" s="923"/>
      <c r="DL112" s="923" t="s">
        <v>122</v>
      </c>
      <c r="DM112" s="923"/>
      <c r="DN112" s="923"/>
      <c r="DO112" s="923"/>
      <c r="DP112" s="923"/>
      <c r="DQ112" s="923" t="s">
        <v>122</v>
      </c>
      <c r="DR112" s="923"/>
      <c r="DS112" s="923"/>
      <c r="DT112" s="923"/>
      <c r="DU112" s="923"/>
      <c r="DV112" s="924" t="s">
        <v>122</v>
      </c>
      <c r="DW112" s="924"/>
      <c r="DX112" s="924"/>
      <c r="DY112" s="924"/>
      <c r="DZ112" s="925"/>
    </row>
    <row r="113" spans="1:130" s="230" customFormat="1" ht="26.25" customHeight="1" x14ac:dyDescent="0.15">
      <c r="A113" s="951"/>
      <c r="B113" s="952"/>
      <c r="C113" s="920" t="s">
        <v>424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179015</v>
      </c>
      <c r="AB113" s="935"/>
      <c r="AC113" s="935"/>
      <c r="AD113" s="935"/>
      <c r="AE113" s="936"/>
      <c r="AF113" s="937">
        <v>195810</v>
      </c>
      <c r="AG113" s="935"/>
      <c r="AH113" s="935"/>
      <c r="AI113" s="935"/>
      <c r="AJ113" s="936"/>
      <c r="AK113" s="937">
        <v>210140</v>
      </c>
      <c r="AL113" s="935"/>
      <c r="AM113" s="935"/>
      <c r="AN113" s="935"/>
      <c r="AO113" s="936"/>
      <c r="AP113" s="938">
        <v>6.1</v>
      </c>
      <c r="AQ113" s="939"/>
      <c r="AR113" s="939"/>
      <c r="AS113" s="939"/>
      <c r="AT113" s="940"/>
      <c r="AU113" s="905"/>
      <c r="AV113" s="906"/>
      <c r="AW113" s="906"/>
      <c r="AX113" s="906"/>
      <c r="AY113" s="906"/>
      <c r="AZ113" s="919" t="s">
        <v>425</v>
      </c>
      <c r="BA113" s="920"/>
      <c r="BB113" s="920"/>
      <c r="BC113" s="920"/>
      <c r="BD113" s="920"/>
      <c r="BE113" s="920"/>
      <c r="BF113" s="920"/>
      <c r="BG113" s="920"/>
      <c r="BH113" s="920"/>
      <c r="BI113" s="920"/>
      <c r="BJ113" s="920"/>
      <c r="BK113" s="920"/>
      <c r="BL113" s="920"/>
      <c r="BM113" s="920"/>
      <c r="BN113" s="920"/>
      <c r="BO113" s="920"/>
      <c r="BP113" s="921"/>
      <c r="BQ113" s="922">
        <v>103145</v>
      </c>
      <c r="BR113" s="923"/>
      <c r="BS113" s="923"/>
      <c r="BT113" s="923"/>
      <c r="BU113" s="923"/>
      <c r="BV113" s="923">
        <v>116332</v>
      </c>
      <c r="BW113" s="923"/>
      <c r="BX113" s="923"/>
      <c r="BY113" s="923"/>
      <c r="BZ113" s="923"/>
      <c r="CA113" s="923">
        <v>106911</v>
      </c>
      <c r="CB113" s="923"/>
      <c r="CC113" s="923"/>
      <c r="CD113" s="923"/>
      <c r="CE113" s="923"/>
      <c r="CF113" s="917">
        <v>3.1</v>
      </c>
      <c r="CG113" s="918"/>
      <c r="CH113" s="918"/>
      <c r="CI113" s="918"/>
      <c r="CJ113" s="918"/>
      <c r="CK113" s="945"/>
      <c r="CL113" s="946"/>
      <c r="CM113" s="919" t="s">
        <v>426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122</v>
      </c>
      <c r="DH113" s="956"/>
      <c r="DI113" s="956"/>
      <c r="DJ113" s="956"/>
      <c r="DK113" s="957"/>
      <c r="DL113" s="958" t="s">
        <v>122</v>
      </c>
      <c r="DM113" s="956"/>
      <c r="DN113" s="956"/>
      <c r="DO113" s="956"/>
      <c r="DP113" s="957"/>
      <c r="DQ113" s="958" t="s">
        <v>122</v>
      </c>
      <c r="DR113" s="956"/>
      <c r="DS113" s="956"/>
      <c r="DT113" s="956"/>
      <c r="DU113" s="957"/>
      <c r="DV113" s="959" t="s">
        <v>122</v>
      </c>
      <c r="DW113" s="960"/>
      <c r="DX113" s="960"/>
      <c r="DY113" s="960"/>
      <c r="DZ113" s="961"/>
    </row>
    <row r="114" spans="1:130" s="230" customFormat="1" ht="26.25" customHeight="1" x14ac:dyDescent="0.15">
      <c r="A114" s="951"/>
      <c r="B114" s="952"/>
      <c r="C114" s="920" t="s">
        <v>427</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21904</v>
      </c>
      <c r="AB114" s="956"/>
      <c r="AC114" s="956"/>
      <c r="AD114" s="956"/>
      <c r="AE114" s="957"/>
      <c r="AF114" s="958">
        <v>24425</v>
      </c>
      <c r="AG114" s="956"/>
      <c r="AH114" s="956"/>
      <c r="AI114" s="956"/>
      <c r="AJ114" s="957"/>
      <c r="AK114" s="958">
        <v>27958</v>
      </c>
      <c r="AL114" s="956"/>
      <c r="AM114" s="956"/>
      <c r="AN114" s="956"/>
      <c r="AO114" s="957"/>
      <c r="AP114" s="959">
        <v>0.8</v>
      </c>
      <c r="AQ114" s="960"/>
      <c r="AR114" s="960"/>
      <c r="AS114" s="960"/>
      <c r="AT114" s="961"/>
      <c r="AU114" s="905"/>
      <c r="AV114" s="906"/>
      <c r="AW114" s="906"/>
      <c r="AX114" s="906"/>
      <c r="AY114" s="906"/>
      <c r="AZ114" s="919" t="s">
        <v>428</v>
      </c>
      <c r="BA114" s="920"/>
      <c r="BB114" s="920"/>
      <c r="BC114" s="920"/>
      <c r="BD114" s="920"/>
      <c r="BE114" s="920"/>
      <c r="BF114" s="920"/>
      <c r="BG114" s="920"/>
      <c r="BH114" s="920"/>
      <c r="BI114" s="920"/>
      <c r="BJ114" s="920"/>
      <c r="BK114" s="920"/>
      <c r="BL114" s="920"/>
      <c r="BM114" s="920"/>
      <c r="BN114" s="920"/>
      <c r="BO114" s="920"/>
      <c r="BP114" s="921"/>
      <c r="BQ114" s="922">
        <v>660396</v>
      </c>
      <c r="BR114" s="923"/>
      <c r="BS114" s="923"/>
      <c r="BT114" s="923"/>
      <c r="BU114" s="923"/>
      <c r="BV114" s="923">
        <v>737937</v>
      </c>
      <c r="BW114" s="923"/>
      <c r="BX114" s="923"/>
      <c r="BY114" s="923"/>
      <c r="BZ114" s="923"/>
      <c r="CA114" s="923">
        <v>951538</v>
      </c>
      <c r="CB114" s="923"/>
      <c r="CC114" s="923"/>
      <c r="CD114" s="923"/>
      <c r="CE114" s="923"/>
      <c r="CF114" s="917">
        <v>27.7</v>
      </c>
      <c r="CG114" s="918"/>
      <c r="CH114" s="918"/>
      <c r="CI114" s="918"/>
      <c r="CJ114" s="918"/>
      <c r="CK114" s="945"/>
      <c r="CL114" s="946"/>
      <c r="CM114" s="919" t="s">
        <v>429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122</v>
      </c>
      <c r="DH114" s="956"/>
      <c r="DI114" s="956"/>
      <c r="DJ114" s="956"/>
      <c r="DK114" s="957"/>
      <c r="DL114" s="958" t="s">
        <v>122</v>
      </c>
      <c r="DM114" s="956"/>
      <c r="DN114" s="956"/>
      <c r="DO114" s="956"/>
      <c r="DP114" s="957"/>
      <c r="DQ114" s="958" t="s">
        <v>122</v>
      </c>
      <c r="DR114" s="956"/>
      <c r="DS114" s="956"/>
      <c r="DT114" s="956"/>
      <c r="DU114" s="957"/>
      <c r="DV114" s="959" t="s">
        <v>122</v>
      </c>
      <c r="DW114" s="960"/>
      <c r="DX114" s="960"/>
      <c r="DY114" s="960"/>
      <c r="DZ114" s="961"/>
    </row>
    <row r="115" spans="1:130" s="230" customFormat="1" ht="26.25" customHeight="1" x14ac:dyDescent="0.15">
      <c r="A115" s="951"/>
      <c r="B115" s="952"/>
      <c r="C115" s="920" t="s">
        <v>430</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t="s">
        <v>122</v>
      </c>
      <c r="AB115" s="935"/>
      <c r="AC115" s="935"/>
      <c r="AD115" s="935"/>
      <c r="AE115" s="936"/>
      <c r="AF115" s="937" t="s">
        <v>122</v>
      </c>
      <c r="AG115" s="935"/>
      <c r="AH115" s="935"/>
      <c r="AI115" s="935"/>
      <c r="AJ115" s="936"/>
      <c r="AK115" s="937" t="s">
        <v>122</v>
      </c>
      <c r="AL115" s="935"/>
      <c r="AM115" s="935"/>
      <c r="AN115" s="935"/>
      <c r="AO115" s="936"/>
      <c r="AP115" s="938" t="s">
        <v>122</v>
      </c>
      <c r="AQ115" s="939"/>
      <c r="AR115" s="939"/>
      <c r="AS115" s="939"/>
      <c r="AT115" s="940"/>
      <c r="AU115" s="905"/>
      <c r="AV115" s="906"/>
      <c r="AW115" s="906"/>
      <c r="AX115" s="906"/>
      <c r="AY115" s="906"/>
      <c r="AZ115" s="919" t="s">
        <v>431</v>
      </c>
      <c r="BA115" s="920"/>
      <c r="BB115" s="920"/>
      <c r="BC115" s="920"/>
      <c r="BD115" s="920"/>
      <c r="BE115" s="920"/>
      <c r="BF115" s="920"/>
      <c r="BG115" s="920"/>
      <c r="BH115" s="920"/>
      <c r="BI115" s="920"/>
      <c r="BJ115" s="920"/>
      <c r="BK115" s="920"/>
      <c r="BL115" s="920"/>
      <c r="BM115" s="920"/>
      <c r="BN115" s="920"/>
      <c r="BO115" s="920"/>
      <c r="BP115" s="921"/>
      <c r="BQ115" s="922" t="s">
        <v>122</v>
      </c>
      <c r="BR115" s="923"/>
      <c r="BS115" s="923"/>
      <c r="BT115" s="923"/>
      <c r="BU115" s="923"/>
      <c r="BV115" s="923" t="s">
        <v>122</v>
      </c>
      <c r="BW115" s="923"/>
      <c r="BX115" s="923"/>
      <c r="BY115" s="923"/>
      <c r="BZ115" s="923"/>
      <c r="CA115" s="923" t="s">
        <v>122</v>
      </c>
      <c r="CB115" s="923"/>
      <c r="CC115" s="923"/>
      <c r="CD115" s="923"/>
      <c r="CE115" s="923"/>
      <c r="CF115" s="917" t="s">
        <v>122</v>
      </c>
      <c r="CG115" s="918"/>
      <c r="CH115" s="918"/>
      <c r="CI115" s="918"/>
      <c r="CJ115" s="918"/>
      <c r="CK115" s="945"/>
      <c r="CL115" s="946"/>
      <c r="CM115" s="919" t="s">
        <v>432</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122</v>
      </c>
      <c r="DH115" s="956"/>
      <c r="DI115" s="956"/>
      <c r="DJ115" s="956"/>
      <c r="DK115" s="957"/>
      <c r="DL115" s="958" t="s">
        <v>122</v>
      </c>
      <c r="DM115" s="956"/>
      <c r="DN115" s="956"/>
      <c r="DO115" s="956"/>
      <c r="DP115" s="957"/>
      <c r="DQ115" s="958" t="s">
        <v>122</v>
      </c>
      <c r="DR115" s="956"/>
      <c r="DS115" s="956"/>
      <c r="DT115" s="956"/>
      <c r="DU115" s="957"/>
      <c r="DV115" s="959" t="s">
        <v>122</v>
      </c>
      <c r="DW115" s="960"/>
      <c r="DX115" s="960"/>
      <c r="DY115" s="960"/>
      <c r="DZ115" s="961"/>
    </row>
    <row r="116" spans="1:130" s="230" customFormat="1" ht="26.25" customHeight="1" x14ac:dyDescent="0.15">
      <c r="A116" s="953"/>
      <c r="B116" s="954"/>
      <c r="C116" s="962" t="s">
        <v>433</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122</v>
      </c>
      <c r="AB116" s="956"/>
      <c r="AC116" s="956"/>
      <c r="AD116" s="956"/>
      <c r="AE116" s="957"/>
      <c r="AF116" s="958" t="s">
        <v>122</v>
      </c>
      <c r="AG116" s="956"/>
      <c r="AH116" s="956"/>
      <c r="AI116" s="956"/>
      <c r="AJ116" s="957"/>
      <c r="AK116" s="958" t="s">
        <v>122</v>
      </c>
      <c r="AL116" s="956"/>
      <c r="AM116" s="956"/>
      <c r="AN116" s="956"/>
      <c r="AO116" s="957"/>
      <c r="AP116" s="959" t="s">
        <v>122</v>
      </c>
      <c r="AQ116" s="960"/>
      <c r="AR116" s="960"/>
      <c r="AS116" s="960"/>
      <c r="AT116" s="961"/>
      <c r="AU116" s="905"/>
      <c r="AV116" s="906"/>
      <c r="AW116" s="906"/>
      <c r="AX116" s="906"/>
      <c r="AY116" s="906"/>
      <c r="AZ116" s="964" t="s">
        <v>434</v>
      </c>
      <c r="BA116" s="965"/>
      <c r="BB116" s="965"/>
      <c r="BC116" s="965"/>
      <c r="BD116" s="965"/>
      <c r="BE116" s="965"/>
      <c r="BF116" s="965"/>
      <c r="BG116" s="965"/>
      <c r="BH116" s="965"/>
      <c r="BI116" s="965"/>
      <c r="BJ116" s="965"/>
      <c r="BK116" s="965"/>
      <c r="BL116" s="965"/>
      <c r="BM116" s="965"/>
      <c r="BN116" s="965"/>
      <c r="BO116" s="965"/>
      <c r="BP116" s="966"/>
      <c r="BQ116" s="922" t="s">
        <v>122</v>
      </c>
      <c r="BR116" s="923"/>
      <c r="BS116" s="923"/>
      <c r="BT116" s="923"/>
      <c r="BU116" s="923"/>
      <c r="BV116" s="923" t="s">
        <v>122</v>
      </c>
      <c r="BW116" s="923"/>
      <c r="BX116" s="923"/>
      <c r="BY116" s="923"/>
      <c r="BZ116" s="923"/>
      <c r="CA116" s="923" t="s">
        <v>122</v>
      </c>
      <c r="CB116" s="923"/>
      <c r="CC116" s="923"/>
      <c r="CD116" s="923"/>
      <c r="CE116" s="923"/>
      <c r="CF116" s="917" t="s">
        <v>122</v>
      </c>
      <c r="CG116" s="918"/>
      <c r="CH116" s="918"/>
      <c r="CI116" s="918"/>
      <c r="CJ116" s="918"/>
      <c r="CK116" s="945"/>
      <c r="CL116" s="946"/>
      <c r="CM116" s="919" t="s">
        <v>435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122</v>
      </c>
      <c r="DH116" s="956"/>
      <c r="DI116" s="956"/>
      <c r="DJ116" s="956"/>
      <c r="DK116" s="957"/>
      <c r="DL116" s="958" t="s">
        <v>122</v>
      </c>
      <c r="DM116" s="956"/>
      <c r="DN116" s="956"/>
      <c r="DO116" s="956"/>
      <c r="DP116" s="957"/>
      <c r="DQ116" s="958" t="s">
        <v>122</v>
      </c>
      <c r="DR116" s="956"/>
      <c r="DS116" s="956"/>
      <c r="DT116" s="956"/>
      <c r="DU116" s="957"/>
      <c r="DV116" s="959" t="s">
        <v>122</v>
      </c>
      <c r="DW116" s="960"/>
      <c r="DX116" s="960"/>
      <c r="DY116" s="960"/>
      <c r="DZ116" s="961"/>
    </row>
    <row r="117" spans="1:130" s="230" customFormat="1" ht="26.25" customHeight="1" x14ac:dyDescent="0.15">
      <c r="A117" s="909" t="s">
        <v>178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436</v>
      </c>
      <c r="Z117" s="891"/>
      <c r="AA117" s="975">
        <v>919016</v>
      </c>
      <c r="AB117" s="976"/>
      <c r="AC117" s="976"/>
      <c r="AD117" s="976"/>
      <c r="AE117" s="977"/>
      <c r="AF117" s="978">
        <v>979171</v>
      </c>
      <c r="AG117" s="976"/>
      <c r="AH117" s="976"/>
      <c r="AI117" s="976"/>
      <c r="AJ117" s="977"/>
      <c r="AK117" s="978">
        <v>957424</v>
      </c>
      <c r="AL117" s="976"/>
      <c r="AM117" s="976"/>
      <c r="AN117" s="976"/>
      <c r="AO117" s="977"/>
      <c r="AP117" s="979"/>
      <c r="AQ117" s="980"/>
      <c r="AR117" s="980"/>
      <c r="AS117" s="980"/>
      <c r="AT117" s="981"/>
      <c r="AU117" s="905"/>
      <c r="AV117" s="906"/>
      <c r="AW117" s="906"/>
      <c r="AX117" s="906"/>
      <c r="AY117" s="906"/>
      <c r="AZ117" s="971" t="s">
        <v>437</v>
      </c>
      <c r="BA117" s="972"/>
      <c r="BB117" s="972"/>
      <c r="BC117" s="972"/>
      <c r="BD117" s="972"/>
      <c r="BE117" s="972"/>
      <c r="BF117" s="972"/>
      <c r="BG117" s="972"/>
      <c r="BH117" s="972"/>
      <c r="BI117" s="972"/>
      <c r="BJ117" s="972"/>
      <c r="BK117" s="972"/>
      <c r="BL117" s="972"/>
      <c r="BM117" s="972"/>
      <c r="BN117" s="972"/>
      <c r="BO117" s="972"/>
      <c r="BP117" s="973"/>
      <c r="BQ117" s="922" t="s">
        <v>122</v>
      </c>
      <c r="BR117" s="923"/>
      <c r="BS117" s="923"/>
      <c r="BT117" s="923"/>
      <c r="BU117" s="923"/>
      <c r="BV117" s="923" t="s">
        <v>122</v>
      </c>
      <c r="BW117" s="923"/>
      <c r="BX117" s="923"/>
      <c r="BY117" s="923"/>
      <c r="BZ117" s="923"/>
      <c r="CA117" s="923" t="s">
        <v>122</v>
      </c>
      <c r="CB117" s="923"/>
      <c r="CC117" s="923"/>
      <c r="CD117" s="923"/>
      <c r="CE117" s="923"/>
      <c r="CF117" s="917" t="s">
        <v>122</v>
      </c>
      <c r="CG117" s="918"/>
      <c r="CH117" s="918"/>
      <c r="CI117" s="918"/>
      <c r="CJ117" s="918"/>
      <c r="CK117" s="945"/>
      <c r="CL117" s="946"/>
      <c r="CM117" s="919" t="s">
        <v>438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122</v>
      </c>
      <c r="DH117" s="956"/>
      <c r="DI117" s="956"/>
      <c r="DJ117" s="956"/>
      <c r="DK117" s="957"/>
      <c r="DL117" s="958" t="s">
        <v>122</v>
      </c>
      <c r="DM117" s="956"/>
      <c r="DN117" s="956"/>
      <c r="DO117" s="956"/>
      <c r="DP117" s="957"/>
      <c r="DQ117" s="958" t="s">
        <v>122</v>
      </c>
      <c r="DR117" s="956"/>
      <c r="DS117" s="956"/>
      <c r="DT117" s="956"/>
      <c r="DU117" s="957"/>
      <c r="DV117" s="959" t="s">
        <v>122</v>
      </c>
      <c r="DW117" s="960"/>
      <c r="DX117" s="960"/>
      <c r="DY117" s="960"/>
      <c r="DZ117" s="961"/>
    </row>
    <row r="118" spans="1:130" s="230" customFormat="1" ht="26.25" customHeight="1" x14ac:dyDescent="0.15">
      <c r="A118" s="909" t="s">
        <v>412</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409</v>
      </c>
      <c r="AB118" s="890"/>
      <c r="AC118" s="890"/>
      <c r="AD118" s="890"/>
      <c r="AE118" s="891"/>
      <c r="AF118" s="889" t="s">
        <v>410</v>
      </c>
      <c r="AG118" s="890"/>
      <c r="AH118" s="890"/>
      <c r="AI118" s="890"/>
      <c r="AJ118" s="891"/>
      <c r="AK118" s="889" t="s">
        <v>295</v>
      </c>
      <c r="AL118" s="890"/>
      <c r="AM118" s="890"/>
      <c r="AN118" s="890"/>
      <c r="AO118" s="891"/>
      <c r="AP118" s="967" t="s">
        <v>411</v>
      </c>
      <c r="AQ118" s="968"/>
      <c r="AR118" s="968"/>
      <c r="AS118" s="968"/>
      <c r="AT118" s="969"/>
      <c r="AU118" s="905"/>
      <c r="AV118" s="906"/>
      <c r="AW118" s="906"/>
      <c r="AX118" s="906"/>
      <c r="AY118" s="906"/>
      <c r="AZ118" s="970" t="s">
        <v>439</v>
      </c>
      <c r="BA118" s="962"/>
      <c r="BB118" s="962"/>
      <c r="BC118" s="962"/>
      <c r="BD118" s="962"/>
      <c r="BE118" s="962"/>
      <c r="BF118" s="962"/>
      <c r="BG118" s="962"/>
      <c r="BH118" s="962"/>
      <c r="BI118" s="962"/>
      <c r="BJ118" s="962"/>
      <c r="BK118" s="962"/>
      <c r="BL118" s="962"/>
      <c r="BM118" s="962"/>
      <c r="BN118" s="962"/>
      <c r="BO118" s="962"/>
      <c r="BP118" s="963"/>
      <c r="BQ118" s="996" t="s">
        <v>122</v>
      </c>
      <c r="BR118" s="997"/>
      <c r="BS118" s="997"/>
      <c r="BT118" s="997"/>
      <c r="BU118" s="997"/>
      <c r="BV118" s="997" t="s">
        <v>122</v>
      </c>
      <c r="BW118" s="997"/>
      <c r="BX118" s="997"/>
      <c r="BY118" s="997"/>
      <c r="BZ118" s="997"/>
      <c r="CA118" s="997" t="s">
        <v>122</v>
      </c>
      <c r="CB118" s="997"/>
      <c r="CC118" s="997"/>
      <c r="CD118" s="997"/>
      <c r="CE118" s="997"/>
      <c r="CF118" s="917" t="s">
        <v>122</v>
      </c>
      <c r="CG118" s="918"/>
      <c r="CH118" s="918"/>
      <c r="CI118" s="918"/>
      <c r="CJ118" s="918"/>
      <c r="CK118" s="945"/>
      <c r="CL118" s="946"/>
      <c r="CM118" s="919" t="s">
        <v>440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122</v>
      </c>
      <c r="DH118" s="956"/>
      <c r="DI118" s="956"/>
      <c r="DJ118" s="956"/>
      <c r="DK118" s="957"/>
      <c r="DL118" s="958" t="s">
        <v>122</v>
      </c>
      <c r="DM118" s="956"/>
      <c r="DN118" s="956"/>
      <c r="DO118" s="956"/>
      <c r="DP118" s="957"/>
      <c r="DQ118" s="958" t="s">
        <v>122</v>
      </c>
      <c r="DR118" s="956"/>
      <c r="DS118" s="956"/>
      <c r="DT118" s="956"/>
      <c r="DU118" s="957"/>
      <c r="DV118" s="959" t="s">
        <v>122</v>
      </c>
      <c r="DW118" s="960"/>
      <c r="DX118" s="960"/>
      <c r="DY118" s="960"/>
      <c r="DZ118" s="961"/>
    </row>
    <row r="119" spans="1:130" s="230" customFormat="1" ht="26.25" customHeight="1" x14ac:dyDescent="0.15">
      <c r="A119" s="1053" t="s">
        <v>415</v>
      </c>
      <c r="B119" s="944"/>
      <c r="C119" s="926" t="s">
        <v>416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122</v>
      </c>
      <c r="AB119" s="897"/>
      <c r="AC119" s="897"/>
      <c r="AD119" s="897"/>
      <c r="AE119" s="898"/>
      <c r="AF119" s="899" t="s">
        <v>122</v>
      </c>
      <c r="AG119" s="897"/>
      <c r="AH119" s="897"/>
      <c r="AI119" s="897"/>
      <c r="AJ119" s="898"/>
      <c r="AK119" s="899" t="s">
        <v>122</v>
      </c>
      <c r="AL119" s="897"/>
      <c r="AM119" s="897"/>
      <c r="AN119" s="897"/>
      <c r="AO119" s="898"/>
      <c r="AP119" s="900" t="s">
        <v>122</v>
      </c>
      <c r="AQ119" s="901"/>
      <c r="AR119" s="901"/>
      <c r="AS119" s="901"/>
      <c r="AT119" s="902"/>
      <c r="AU119" s="907"/>
      <c r="AV119" s="908"/>
      <c r="AW119" s="908"/>
      <c r="AX119" s="908"/>
      <c r="AY119" s="908"/>
      <c r="AZ119" s="251" t="s">
        <v>178</v>
      </c>
      <c r="BA119" s="251"/>
      <c r="BB119" s="251"/>
      <c r="BC119" s="251"/>
      <c r="BD119" s="251"/>
      <c r="BE119" s="251"/>
      <c r="BF119" s="251"/>
      <c r="BG119" s="251"/>
      <c r="BH119" s="251"/>
      <c r="BI119" s="251"/>
      <c r="BJ119" s="251"/>
      <c r="BK119" s="251"/>
      <c r="BL119" s="251"/>
      <c r="BM119" s="251"/>
      <c r="BN119" s="251"/>
      <c r="BO119" s="974" t="s">
        <v>441</v>
      </c>
      <c r="BP119" s="1002"/>
      <c r="BQ119" s="996">
        <v>8601976</v>
      </c>
      <c r="BR119" s="997"/>
      <c r="BS119" s="997"/>
      <c r="BT119" s="997"/>
      <c r="BU119" s="997"/>
      <c r="BV119" s="997">
        <v>8642356</v>
      </c>
      <c r="BW119" s="997"/>
      <c r="BX119" s="997"/>
      <c r="BY119" s="997"/>
      <c r="BZ119" s="997"/>
      <c r="CA119" s="997">
        <v>8611425</v>
      </c>
      <c r="CB119" s="997"/>
      <c r="CC119" s="997"/>
      <c r="CD119" s="997"/>
      <c r="CE119" s="997"/>
      <c r="CF119" s="998"/>
      <c r="CG119" s="999"/>
      <c r="CH119" s="999"/>
      <c r="CI119" s="999"/>
      <c r="CJ119" s="1000"/>
      <c r="CK119" s="947"/>
      <c r="CL119" s="948"/>
      <c r="CM119" s="970" t="s">
        <v>442</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122</v>
      </c>
      <c r="DH119" s="983"/>
      <c r="DI119" s="983"/>
      <c r="DJ119" s="983"/>
      <c r="DK119" s="984"/>
      <c r="DL119" s="982" t="s">
        <v>122</v>
      </c>
      <c r="DM119" s="983"/>
      <c r="DN119" s="983"/>
      <c r="DO119" s="983"/>
      <c r="DP119" s="984"/>
      <c r="DQ119" s="982" t="s">
        <v>122</v>
      </c>
      <c r="DR119" s="983"/>
      <c r="DS119" s="983"/>
      <c r="DT119" s="983"/>
      <c r="DU119" s="984"/>
      <c r="DV119" s="985" t="s">
        <v>122</v>
      </c>
      <c r="DW119" s="986"/>
      <c r="DX119" s="986"/>
      <c r="DY119" s="986"/>
      <c r="DZ119" s="987"/>
    </row>
    <row r="120" spans="1:130" s="230" customFormat="1" ht="26.25" customHeight="1" x14ac:dyDescent="0.15">
      <c r="A120" s="1054"/>
      <c r="B120" s="946"/>
      <c r="C120" s="919" t="s">
        <v>419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122</v>
      </c>
      <c r="AB120" s="956"/>
      <c r="AC120" s="956"/>
      <c r="AD120" s="956"/>
      <c r="AE120" s="957"/>
      <c r="AF120" s="958" t="s">
        <v>122</v>
      </c>
      <c r="AG120" s="956"/>
      <c r="AH120" s="956"/>
      <c r="AI120" s="956"/>
      <c r="AJ120" s="957"/>
      <c r="AK120" s="958" t="s">
        <v>122</v>
      </c>
      <c r="AL120" s="956"/>
      <c r="AM120" s="956"/>
      <c r="AN120" s="956"/>
      <c r="AO120" s="957"/>
      <c r="AP120" s="959" t="s">
        <v>122</v>
      </c>
      <c r="AQ120" s="960"/>
      <c r="AR120" s="960"/>
      <c r="AS120" s="960"/>
      <c r="AT120" s="961"/>
      <c r="AU120" s="988" t="s">
        <v>443</v>
      </c>
      <c r="AV120" s="989"/>
      <c r="AW120" s="989"/>
      <c r="AX120" s="989"/>
      <c r="AY120" s="990"/>
      <c r="AZ120" s="926" t="s">
        <v>444</v>
      </c>
      <c r="BA120" s="894"/>
      <c r="BB120" s="894"/>
      <c r="BC120" s="894"/>
      <c r="BD120" s="894"/>
      <c r="BE120" s="894"/>
      <c r="BF120" s="894"/>
      <c r="BG120" s="894"/>
      <c r="BH120" s="894"/>
      <c r="BI120" s="894"/>
      <c r="BJ120" s="894"/>
      <c r="BK120" s="894"/>
      <c r="BL120" s="894"/>
      <c r="BM120" s="894"/>
      <c r="BN120" s="894"/>
      <c r="BO120" s="894"/>
      <c r="BP120" s="895"/>
      <c r="BQ120" s="927">
        <v>3650800</v>
      </c>
      <c r="BR120" s="928"/>
      <c r="BS120" s="928"/>
      <c r="BT120" s="928"/>
      <c r="BU120" s="928"/>
      <c r="BV120" s="928">
        <v>4001310</v>
      </c>
      <c r="BW120" s="928"/>
      <c r="BX120" s="928"/>
      <c r="BY120" s="928"/>
      <c r="BZ120" s="928"/>
      <c r="CA120" s="928">
        <v>4487781</v>
      </c>
      <c r="CB120" s="928"/>
      <c r="CC120" s="928"/>
      <c r="CD120" s="928"/>
      <c r="CE120" s="928"/>
      <c r="CF120" s="941">
        <v>130.80000000000001</v>
      </c>
      <c r="CG120" s="942"/>
      <c r="CH120" s="942"/>
      <c r="CI120" s="942"/>
      <c r="CJ120" s="942"/>
      <c r="CK120" s="1003" t="s">
        <v>445</v>
      </c>
      <c r="CL120" s="1004"/>
      <c r="CM120" s="1004"/>
      <c r="CN120" s="1004"/>
      <c r="CO120" s="1005"/>
      <c r="CP120" s="1011" t="s">
        <v>393</v>
      </c>
      <c r="CQ120" s="1012"/>
      <c r="CR120" s="1012"/>
      <c r="CS120" s="1012"/>
      <c r="CT120" s="1012"/>
      <c r="CU120" s="1012"/>
      <c r="CV120" s="1012"/>
      <c r="CW120" s="1012"/>
      <c r="CX120" s="1012"/>
      <c r="CY120" s="1012"/>
      <c r="CZ120" s="1012"/>
      <c r="DA120" s="1012"/>
      <c r="DB120" s="1012"/>
      <c r="DC120" s="1012"/>
      <c r="DD120" s="1012"/>
      <c r="DE120" s="1012"/>
      <c r="DF120" s="1013"/>
      <c r="DG120" s="927">
        <v>2590592</v>
      </c>
      <c r="DH120" s="928"/>
      <c r="DI120" s="928"/>
      <c r="DJ120" s="928"/>
      <c r="DK120" s="928"/>
      <c r="DL120" s="928">
        <v>2573732</v>
      </c>
      <c r="DM120" s="928"/>
      <c r="DN120" s="928"/>
      <c r="DO120" s="928"/>
      <c r="DP120" s="928"/>
      <c r="DQ120" s="928">
        <v>2540526</v>
      </c>
      <c r="DR120" s="928"/>
      <c r="DS120" s="928"/>
      <c r="DT120" s="928"/>
      <c r="DU120" s="928"/>
      <c r="DV120" s="929">
        <v>74</v>
      </c>
      <c r="DW120" s="929"/>
      <c r="DX120" s="929"/>
      <c r="DY120" s="929"/>
      <c r="DZ120" s="930"/>
    </row>
    <row r="121" spans="1:130" s="230" customFormat="1" ht="26.25" customHeight="1" x14ac:dyDescent="0.15">
      <c r="A121" s="1054"/>
      <c r="B121" s="946"/>
      <c r="C121" s="971" t="s">
        <v>446</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122</v>
      </c>
      <c r="AB121" s="956"/>
      <c r="AC121" s="956"/>
      <c r="AD121" s="956"/>
      <c r="AE121" s="957"/>
      <c r="AF121" s="958" t="s">
        <v>122</v>
      </c>
      <c r="AG121" s="956"/>
      <c r="AH121" s="956"/>
      <c r="AI121" s="956"/>
      <c r="AJ121" s="957"/>
      <c r="AK121" s="958" t="s">
        <v>122</v>
      </c>
      <c r="AL121" s="956"/>
      <c r="AM121" s="956"/>
      <c r="AN121" s="956"/>
      <c r="AO121" s="957"/>
      <c r="AP121" s="959" t="s">
        <v>122</v>
      </c>
      <c r="AQ121" s="960"/>
      <c r="AR121" s="960"/>
      <c r="AS121" s="960"/>
      <c r="AT121" s="961"/>
      <c r="AU121" s="991"/>
      <c r="AV121" s="992"/>
      <c r="AW121" s="992"/>
      <c r="AX121" s="992"/>
      <c r="AY121" s="993"/>
      <c r="AZ121" s="919" t="s">
        <v>447</v>
      </c>
      <c r="BA121" s="920"/>
      <c r="BB121" s="920"/>
      <c r="BC121" s="920"/>
      <c r="BD121" s="920"/>
      <c r="BE121" s="920"/>
      <c r="BF121" s="920"/>
      <c r="BG121" s="920"/>
      <c r="BH121" s="920"/>
      <c r="BI121" s="920"/>
      <c r="BJ121" s="920"/>
      <c r="BK121" s="920"/>
      <c r="BL121" s="920"/>
      <c r="BM121" s="920"/>
      <c r="BN121" s="920"/>
      <c r="BO121" s="920"/>
      <c r="BP121" s="921"/>
      <c r="BQ121" s="922" t="s">
        <v>122</v>
      </c>
      <c r="BR121" s="923"/>
      <c r="BS121" s="923"/>
      <c r="BT121" s="923"/>
      <c r="BU121" s="923"/>
      <c r="BV121" s="923" t="s">
        <v>122</v>
      </c>
      <c r="BW121" s="923"/>
      <c r="BX121" s="923"/>
      <c r="BY121" s="923"/>
      <c r="BZ121" s="923"/>
      <c r="CA121" s="923" t="s">
        <v>122</v>
      </c>
      <c r="CB121" s="923"/>
      <c r="CC121" s="923"/>
      <c r="CD121" s="923"/>
      <c r="CE121" s="923"/>
      <c r="CF121" s="917" t="s">
        <v>122</v>
      </c>
      <c r="CG121" s="918"/>
      <c r="CH121" s="918"/>
      <c r="CI121" s="918"/>
      <c r="CJ121" s="918"/>
      <c r="CK121" s="1006"/>
      <c r="CL121" s="1007"/>
      <c r="CM121" s="1007"/>
      <c r="CN121" s="1007"/>
      <c r="CO121" s="1008"/>
      <c r="CP121" s="1016" t="s">
        <v>391</v>
      </c>
      <c r="CQ121" s="1017"/>
      <c r="CR121" s="1017"/>
      <c r="CS121" s="1017"/>
      <c r="CT121" s="1017"/>
      <c r="CU121" s="1017"/>
      <c r="CV121" s="1017"/>
      <c r="CW121" s="1017"/>
      <c r="CX121" s="1017"/>
      <c r="CY121" s="1017"/>
      <c r="CZ121" s="1017"/>
      <c r="DA121" s="1017"/>
      <c r="DB121" s="1017"/>
      <c r="DC121" s="1017"/>
      <c r="DD121" s="1017"/>
      <c r="DE121" s="1017"/>
      <c r="DF121" s="1018"/>
      <c r="DG121" s="922" t="s">
        <v>122</v>
      </c>
      <c r="DH121" s="923"/>
      <c r="DI121" s="923"/>
      <c r="DJ121" s="923"/>
      <c r="DK121" s="923"/>
      <c r="DL121" s="923" t="s">
        <v>122</v>
      </c>
      <c r="DM121" s="923"/>
      <c r="DN121" s="923"/>
      <c r="DO121" s="923"/>
      <c r="DP121" s="923"/>
      <c r="DQ121" s="923" t="s">
        <v>122</v>
      </c>
      <c r="DR121" s="923"/>
      <c r="DS121" s="923"/>
      <c r="DT121" s="923"/>
      <c r="DU121" s="923"/>
      <c r="DV121" s="924" t="s">
        <v>122</v>
      </c>
      <c r="DW121" s="924"/>
      <c r="DX121" s="924"/>
      <c r="DY121" s="924"/>
      <c r="DZ121" s="925"/>
    </row>
    <row r="122" spans="1:130" s="230" customFormat="1" ht="26.25" customHeight="1" x14ac:dyDescent="0.15">
      <c r="A122" s="1054"/>
      <c r="B122" s="946"/>
      <c r="C122" s="919" t="s">
        <v>429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122</v>
      </c>
      <c r="AB122" s="956"/>
      <c r="AC122" s="956"/>
      <c r="AD122" s="956"/>
      <c r="AE122" s="957"/>
      <c r="AF122" s="958" t="s">
        <v>122</v>
      </c>
      <c r="AG122" s="956"/>
      <c r="AH122" s="956"/>
      <c r="AI122" s="956"/>
      <c r="AJ122" s="957"/>
      <c r="AK122" s="958" t="s">
        <v>122</v>
      </c>
      <c r="AL122" s="956"/>
      <c r="AM122" s="956"/>
      <c r="AN122" s="956"/>
      <c r="AO122" s="957"/>
      <c r="AP122" s="959" t="s">
        <v>122</v>
      </c>
      <c r="AQ122" s="960"/>
      <c r="AR122" s="960"/>
      <c r="AS122" s="960"/>
      <c r="AT122" s="961"/>
      <c r="AU122" s="991"/>
      <c r="AV122" s="992"/>
      <c r="AW122" s="992"/>
      <c r="AX122" s="992"/>
      <c r="AY122" s="993"/>
      <c r="AZ122" s="970" t="s">
        <v>448</v>
      </c>
      <c r="BA122" s="962"/>
      <c r="BB122" s="962"/>
      <c r="BC122" s="962"/>
      <c r="BD122" s="962"/>
      <c r="BE122" s="962"/>
      <c r="BF122" s="962"/>
      <c r="BG122" s="962"/>
      <c r="BH122" s="962"/>
      <c r="BI122" s="962"/>
      <c r="BJ122" s="962"/>
      <c r="BK122" s="962"/>
      <c r="BL122" s="962"/>
      <c r="BM122" s="962"/>
      <c r="BN122" s="962"/>
      <c r="BO122" s="962"/>
      <c r="BP122" s="963"/>
      <c r="BQ122" s="996">
        <v>5233259</v>
      </c>
      <c r="BR122" s="997"/>
      <c r="BS122" s="997"/>
      <c r="BT122" s="997"/>
      <c r="BU122" s="997"/>
      <c r="BV122" s="997">
        <v>5289453</v>
      </c>
      <c r="BW122" s="997"/>
      <c r="BX122" s="997"/>
      <c r="BY122" s="997"/>
      <c r="BZ122" s="997"/>
      <c r="CA122" s="997">
        <v>4669127</v>
      </c>
      <c r="CB122" s="997"/>
      <c r="CC122" s="997"/>
      <c r="CD122" s="997"/>
      <c r="CE122" s="997"/>
      <c r="CF122" s="1014">
        <v>136</v>
      </c>
      <c r="CG122" s="1015"/>
      <c r="CH122" s="1015"/>
      <c r="CI122" s="1015"/>
      <c r="CJ122" s="1015"/>
      <c r="CK122" s="1006"/>
      <c r="CL122" s="1007"/>
      <c r="CM122" s="1007"/>
      <c r="CN122" s="1007"/>
      <c r="CO122" s="1008"/>
      <c r="CP122" s="1016" t="s">
        <v>392</v>
      </c>
      <c r="CQ122" s="1017"/>
      <c r="CR122" s="1017"/>
      <c r="CS122" s="1017"/>
      <c r="CT122" s="1017"/>
      <c r="CU122" s="1017"/>
      <c r="CV122" s="1017"/>
      <c r="CW122" s="1017"/>
      <c r="CX122" s="1017"/>
      <c r="CY122" s="1017"/>
      <c r="CZ122" s="1017"/>
      <c r="DA122" s="1017"/>
      <c r="DB122" s="1017"/>
      <c r="DC122" s="1017"/>
      <c r="DD122" s="1017"/>
      <c r="DE122" s="1017"/>
      <c r="DF122" s="1018"/>
      <c r="DG122" s="922" t="s">
        <v>122</v>
      </c>
      <c r="DH122" s="923"/>
      <c r="DI122" s="923"/>
      <c r="DJ122" s="923"/>
      <c r="DK122" s="923"/>
      <c r="DL122" s="923" t="s">
        <v>122</v>
      </c>
      <c r="DM122" s="923"/>
      <c r="DN122" s="923"/>
      <c r="DO122" s="923"/>
      <c r="DP122" s="923"/>
      <c r="DQ122" s="923" t="s">
        <v>122</v>
      </c>
      <c r="DR122" s="923"/>
      <c r="DS122" s="923"/>
      <c r="DT122" s="923"/>
      <c r="DU122" s="923"/>
      <c r="DV122" s="924" t="s">
        <v>122</v>
      </c>
      <c r="DW122" s="924"/>
      <c r="DX122" s="924"/>
      <c r="DY122" s="924"/>
      <c r="DZ122" s="925"/>
    </row>
    <row r="123" spans="1:130" s="230" customFormat="1" ht="26.25" customHeight="1" x14ac:dyDescent="0.15">
      <c r="A123" s="1054"/>
      <c r="B123" s="946"/>
      <c r="C123" s="919" t="s">
        <v>435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122</v>
      </c>
      <c r="AB123" s="956"/>
      <c r="AC123" s="956"/>
      <c r="AD123" s="956"/>
      <c r="AE123" s="957"/>
      <c r="AF123" s="958" t="s">
        <v>122</v>
      </c>
      <c r="AG123" s="956"/>
      <c r="AH123" s="956"/>
      <c r="AI123" s="956"/>
      <c r="AJ123" s="957"/>
      <c r="AK123" s="958" t="s">
        <v>122</v>
      </c>
      <c r="AL123" s="956"/>
      <c r="AM123" s="956"/>
      <c r="AN123" s="956"/>
      <c r="AO123" s="957"/>
      <c r="AP123" s="959" t="s">
        <v>122</v>
      </c>
      <c r="AQ123" s="960"/>
      <c r="AR123" s="960"/>
      <c r="AS123" s="960"/>
      <c r="AT123" s="961"/>
      <c r="AU123" s="994"/>
      <c r="AV123" s="995"/>
      <c r="AW123" s="995"/>
      <c r="AX123" s="995"/>
      <c r="AY123" s="995"/>
      <c r="AZ123" s="251" t="s">
        <v>178</v>
      </c>
      <c r="BA123" s="251"/>
      <c r="BB123" s="251"/>
      <c r="BC123" s="251"/>
      <c r="BD123" s="251"/>
      <c r="BE123" s="251"/>
      <c r="BF123" s="251"/>
      <c r="BG123" s="251"/>
      <c r="BH123" s="251"/>
      <c r="BI123" s="251"/>
      <c r="BJ123" s="251"/>
      <c r="BK123" s="251"/>
      <c r="BL123" s="251"/>
      <c r="BM123" s="251"/>
      <c r="BN123" s="251"/>
      <c r="BO123" s="974" t="s">
        <v>449</v>
      </c>
      <c r="BP123" s="1002"/>
      <c r="BQ123" s="1060">
        <v>8884059</v>
      </c>
      <c r="BR123" s="1061"/>
      <c r="BS123" s="1061"/>
      <c r="BT123" s="1061"/>
      <c r="BU123" s="1061"/>
      <c r="BV123" s="1061">
        <v>9290763</v>
      </c>
      <c r="BW123" s="1061"/>
      <c r="BX123" s="1061"/>
      <c r="BY123" s="1061"/>
      <c r="BZ123" s="1061"/>
      <c r="CA123" s="1061">
        <v>9156908</v>
      </c>
      <c r="CB123" s="1061"/>
      <c r="CC123" s="1061"/>
      <c r="CD123" s="1061"/>
      <c r="CE123" s="1061"/>
      <c r="CF123" s="998"/>
      <c r="CG123" s="999"/>
      <c r="CH123" s="999"/>
      <c r="CI123" s="999"/>
      <c r="CJ123" s="1000"/>
      <c r="CK123" s="1006"/>
      <c r="CL123" s="1007"/>
      <c r="CM123" s="1007"/>
      <c r="CN123" s="1007"/>
      <c r="CO123" s="1008"/>
      <c r="CP123" s="1016" t="s">
        <v>390</v>
      </c>
      <c r="CQ123" s="1017"/>
      <c r="CR123" s="1017"/>
      <c r="CS123" s="1017"/>
      <c r="CT123" s="1017"/>
      <c r="CU123" s="1017"/>
      <c r="CV123" s="1017"/>
      <c r="CW123" s="1017"/>
      <c r="CX123" s="1017"/>
      <c r="CY123" s="1017"/>
      <c r="CZ123" s="1017"/>
      <c r="DA123" s="1017"/>
      <c r="DB123" s="1017"/>
      <c r="DC123" s="1017"/>
      <c r="DD123" s="1017"/>
      <c r="DE123" s="1017"/>
      <c r="DF123" s="1018"/>
      <c r="DG123" s="955" t="s">
        <v>122</v>
      </c>
      <c r="DH123" s="956"/>
      <c r="DI123" s="956"/>
      <c r="DJ123" s="956"/>
      <c r="DK123" s="957"/>
      <c r="DL123" s="958" t="s">
        <v>122</v>
      </c>
      <c r="DM123" s="956"/>
      <c r="DN123" s="956"/>
      <c r="DO123" s="956"/>
      <c r="DP123" s="957"/>
      <c r="DQ123" s="958" t="s">
        <v>122</v>
      </c>
      <c r="DR123" s="956"/>
      <c r="DS123" s="956"/>
      <c r="DT123" s="956"/>
      <c r="DU123" s="957"/>
      <c r="DV123" s="959" t="s">
        <v>122</v>
      </c>
      <c r="DW123" s="960"/>
      <c r="DX123" s="960"/>
      <c r="DY123" s="960"/>
      <c r="DZ123" s="961"/>
    </row>
    <row r="124" spans="1:130" s="230" customFormat="1" ht="26.25" customHeight="1" thickBot="1" x14ac:dyDescent="0.2">
      <c r="A124" s="1054"/>
      <c r="B124" s="946"/>
      <c r="C124" s="919" t="s">
        <v>438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122</v>
      </c>
      <c r="AB124" s="956"/>
      <c r="AC124" s="956"/>
      <c r="AD124" s="956"/>
      <c r="AE124" s="957"/>
      <c r="AF124" s="958" t="s">
        <v>122</v>
      </c>
      <c r="AG124" s="956"/>
      <c r="AH124" s="956"/>
      <c r="AI124" s="956"/>
      <c r="AJ124" s="957"/>
      <c r="AK124" s="958" t="s">
        <v>122</v>
      </c>
      <c r="AL124" s="956"/>
      <c r="AM124" s="956"/>
      <c r="AN124" s="956"/>
      <c r="AO124" s="957"/>
      <c r="AP124" s="959" t="s">
        <v>122</v>
      </c>
      <c r="AQ124" s="960"/>
      <c r="AR124" s="960"/>
      <c r="AS124" s="960"/>
      <c r="AT124" s="961"/>
      <c r="AU124" s="1056" t="s">
        <v>450</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122</v>
      </c>
      <c r="BR124" s="1024"/>
      <c r="BS124" s="1024"/>
      <c r="BT124" s="1024"/>
      <c r="BU124" s="1024"/>
      <c r="BV124" s="1024" t="s">
        <v>122</v>
      </c>
      <c r="BW124" s="1024"/>
      <c r="BX124" s="1024"/>
      <c r="BY124" s="1024"/>
      <c r="BZ124" s="1024"/>
      <c r="CA124" s="1024" t="s">
        <v>122</v>
      </c>
      <c r="CB124" s="1024"/>
      <c r="CC124" s="1024"/>
      <c r="CD124" s="1024"/>
      <c r="CE124" s="1024"/>
      <c r="CF124" s="1025"/>
      <c r="CG124" s="1026"/>
      <c r="CH124" s="1026"/>
      <c r="CI124" s="1026"/>
      <c r="CJ124" s="1027"/>
      <c r="CK124" s="1009"/>
      <c r="CL124" s="1009"/>
      <c r="CM124" s="1009"/>
      <c r="CN124" s="1009"/>
      <c r="CO124" s="1010"/>
      <c r="CP124" s="1016" t="s">
        <v>451</v>
      </c>
      <c r="CQ124" s="1017"/>
      <c r="CR124" s="1017"/>
      <c r="CS124" s="1017"/>
      <c r="CT124" s="1017"/>
      <c r="CU124" s="1017"/>
      <c r="CV124" s="1017"/>
      <c r="CW124" s="1017"/>
      <c r="CX124" s="1017"/>
      <c r="CY124" s="1017"/>
      <c r="CZ124" s="1017"/>
      <c r="DA124" s="1017"/>
      <c r="DB124" s="1017"/>
      <c r="DC124" s="1017"/>
      <c r="DD124" s="1017"/>
      <c r="DE124" s="1017"/>
      <c r="DF124" s="1018"/>
      <c r="DG124" s="1001" t="s">
        <v>122</v>
      </c>
      <c r="DH124" s="983"/>
      <c r="DI124" s="983"/>
      <c r="DJ124" s="983"/>
      <c r="DK124" s="984"/>
      <c r="DL124" s="982" t="s">
        <v>122</v>
      </c>
      <c r="DM124" s="983"/>
      <c r="DN124" s="983"/>
      <c r="DO124" s="983"/>
      <c r="DP124" s="984"/>
      <c r="DQ124" s="982" t="s">
        <v>122</v>
      </c>
      <c r="DR124" s="983"/>
      <c r="DS124" s="983"/>
      <c r="DT124" s="983"/>
      <c r="DU124" s="984"/>
      <c r="DV124" s="985" t="s">
        <v>122</v>
      </c>
      <c r="DW124" s="986"/>
      <c r="DX124" s="986"/>
      <c r="DY124" s="986"/>
      <c r="DZ124" s="987"/>
    </row>
    <row r="125" spans="1:130" s="230" customFormat="1" ht="26.25" customHeight="1" x14ac:dyDescent="0.15">
      <c r="A125" s="1054"/>
      <c r="B125" s="946"/>
      <c r="C125" s="919" t="s">
        <v>440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122</v>
      </c>
      <c r="AB125" s="956"/>
      <c r="AC125" s="956"/>
      <c r="AD125" s="956"/>
      <c r="AE125" s="957"/>
      <c r="AF125" s="958" t="s">
        <v>122</v>
      </c>
      <c r="AG125" s="956"/>
      <c r="AH125" s="956"/>
      <c r="AI125" s="956"/>
      <c r="AJ125" s="957"/>
      <c r="AK125" s="958" t="s">
        <v>122</v>
      </c>
      <c r="AL125" s="956"/>
      <c r="AM125" s="956"/>
      <c r="AN125" s="956"/>
      <c r="AO125" s="957"/>
      <c r="AP125" s="959" t="s">
        <v>122</v>
      </c>
      <c r="AQ125" s="960"/>
      <c r="AR125" s="960"/>
      <c r="AS125" s="960"/>
      <c r="AT125" s="96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9" t="s">
        <v>452</v>
      </c>
      <c r="CL125" s="1004"/>
      <c r="CM125" s="1004"/>
      <c r="CN125" s="1004"/>
      <c r="CO125" s="1005"/>
      <c r="CP125" s="926" t="s">
        <v>453</v>
      </c>
      <c r="CQ125" s="894"/>
      <c r="CR125" s="894"/>
      <c r="CS125" s="894"/>
      <c r="CT125" s="894"/>
      <c r="CU125" s="894"/>
      <c r="CV125" s="894"/>
      <c r="CW125" s="894"/>
      <c r="CX125" s="894"/>
      <c r="CY125" s="894"/>
      <c r="CZ125" s="894"/>
      <c r="DA125" s="894"/>
      <c r="DB125" s="894"/>
      <c r="DC125" s="894"/>
      <c r="DD125" s="894"/>
      <c r="DE125" s="894"/>
      <c r="DF125" s="895"/>
      <c r="DG125" s="927" t="s">
        <v>122</v>
      </c>
      <c r="DH125" s="928"/>
      <c r="DI125" s="928"/>
      <c r="DJ125" s="928"/>
      <c r="DK125" s="928"/>
      <c r="DL125" s="928" t="s">
        <v>122</v>
      </c>
      <c r="DM125" s="928"/>
      <c r="DN125" s="928"/>
      <c r="DO125" s="928"/>
      <c r="DP125" s="928"/>
      <c r="DQ125" s="928" t="s">
        <v>122</v>
      </c>
      <c r="DR125" s="928"/>
      <c r="DS125" s="928"/>
      <c r="DT125" s="928"/>
      <c r="DU125" s="928"/>
      <c r="DV125" s="929" t="s">
        <v>122</v>
      </c>
      <c r="DW125" s="929"/>
      <c r="DX125" s="929"/>
      <c r="DY125" s="929"/>
      <c r="DZ125" s="930"/>
    </row>
    <row r="126" spans="1:130" s="230" customFormat="1" ht="26.25" customHeight="1" thickBot="1" x14ac:dyDescent="0.2">
      <c r="A126" s="1054"/>
      <c r="B126" s="946"/>
      <c r="C126" s="919" t="s">
        <v>442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122</v>
      </c>
      <c r="AB126" s="956"/>
      <c r="AC126" s="956"/>
      <c r="AD126" s="956"/>
      <c r="AE126" s="957"/>
      <c r="AF126" s="958" t="s">
        <v>122</v>
      </c>
      <c r="AG126" s="956"/>
      <c r="AH126" s="956"/>
      <c r="AI126" s="956"/>
      <c r="AJ126" s="957"/>
      <c r="AK126" s="958" t="s">
        <v>122</v>
      </c>
      <c r="AL126" s="956"/>
      <c r="AM126" s="956"/>
      <c r="AN126" s="956"/>
      <c r="AO126" s="957"/>
      <c r="AP126" s="959" t="s">
        <v>122</v>
      </c>
      <c r="AQ126" s="960"/>
      <c r="AR126" s="960"/>
      <c r="AS126" s="960"/>
      <c r="AT126" s="96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0"/>
      <c r="CL126" s="1007"/>
      <c r="CM126" s="1007"/>
      <c r="CN126" s="1007"/>
      <c r="CO126" s="1008"/>
      <c r="CP126" s="919" t="s">
        <v>454</v>
      </c>
      <c r="CQ126" s="920"/>
      <c r="CR126" s="920"/>
      <c r="CS126" s="920"/>
      <c r="CT126" s="920"/>
      <c r="CU126" s="920"/>
      <c r="CV126" s="920"/>
      <c r="CW126" s="920"/>
      <c r="CX126" s="920"/>
      <c r="CY126" s="920"/>
      <c r="CZ126" s="920"/>
      <c r="DA126" s="920"/>
      <c r="DB126" s="920"/>
      <c r="DC126" s="920"/>
      <c r="DD126" s="920"/>
      <c r="DE126" s="920"/>
      <c r="DF126" s="921"/>
      <c r="DG126" s="922" t="s">
        <v>122</v>
      </c>
      <c r="DH126" s="923"/>
      <c r="DI126" s="923"/>
      <c r="DJ126" s="923"/>
      <c r="DK126" s="923"/>
      <c r="DL126" s="923" t="s">
        <v>122</v>
      </c>
      <c r="DM126" s="923"/>
      <c r="DN126" s="923"/>
      <c r="DO126" s="923"/>
      <c r="DP126" s="923"/>
      <c r="DQ126" s="923" t="s">
        <v>122</v>
      </c>
      <c r="DR126" s="923"/>
      <c r="DS126" s="923"/>
      <c r="DT126" s="923"/>
      <c r="DU126" s="923"/>
      <c r="DV126" s="924" t="s">
        <v>122</v>
      </c>
      <c r="DW126" s="924"/>
      <c r="DX126" s="924"/>
      <c r="DY126" s="924"/>
      <c r="DZ126" s="925"/>
    </row>
    <row r="127" spans="1:130" s="230" customFormat="1" ht="26.25" customHeight="1" x14ac:dyDescent="0.15">
      <c r="A127" s="1055"/>
      <c r="B127" s="948"/>
      <c r="C127" s="970" t="s">
        <v>455</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122</v>
      </c>
      <c r="AB127" s="956"/>
      <c r="AC127" s="956"/>
      <c r="AD127" s="956"/>
      <c r="AE127" s="957"/>
      <c r="AF127" s="958" t="s">
        <v>122</v>
      </c>
      <c r="AG127" s="956"/>
      <c r="AH127" s="956"/>
      <c r="AI127" s="956"/>
      <c r="AJ127" s="957"/>
      <c r="AK127" s="958" t="s">
        <v>122</v>
      </c>
      <c r="AL127" s="956"/>
      <c r="AM127" s="956"/>
      <c r="AN127" s="956"/>
      <c r="AO127" s="957"/>
      <c r="AP127" s="959" t="s">
        <v>122</v>
      </c>
      <c r="AQ127" s="960"/>
      <c r="AR127" s="960"/>
      <c r="AS127" s="960"/>
      <c r="AT127" s="961"/>
      <c r="AU127" s="232"/>
      <c r="AV127" s="232"/>
      <c r="AW127" s="232"/>
      <c r="AX127" s="1028" t="s">
        <v>456</v>
      </c>
      <c r="AY127" s="1029"/>
      <c r="AZ127" s="1029"/>
      <c r="BA127" s="1029"/>
      <c r="BB127" s="1029"/>
      <c r="BC127" s="1029"/>
      <c r="BD127" s="1029"/>
      <c r="BE127" s="1030"/>
      <c r="BF127" s="1031" t="s">
        <v>457</v>
      </c>
      <c r="BG127" s="1029"/>
      <c r="BH127" s="1029"/>
      <c r="BI127" s="1029"/>
      <c r="BJ127" s="1029"/>
      <c r="BK127" s="1029"/>
      <c r="BL127" s="1030"/>
      <c r="BM127" s="1031" t="s">
        <v>458</v>
      </c>
      <c r="BN127" s="1029"/>
      <c r="BO127" s="1029"/>
      <c r="BP127" s="1029"/>
      <c r="BQ127" s="1029"/>
      <c r="BR127" s="1029"/>
      <c r="BS127" s="1030"/>
      <c r="BT127" s="1031" t="s">
        <v>459</v>
      </c>
      <c r="BU127" s="1029"/>
      <c r="BV127" s="1029"/>
      <c r="BW127" s="1029"/>
      <c r="BX127" s="1029"/>
      <c r="BY127" s="1029"/>
      <c r="BZ127" s="1052"/>
      <c r="CA127" s="232"/>
      <c r="CB127" s="232"/>
      <c r="CC127" s="232"/>
      <c r="CD127" s="255"/>
      <c r="CE127" s="255"/>
      <c r="CF127" s="255"/>
      <c r="CG127" s="232"/>
      <c r="CH127" s="232"/>
      <c r="CI127" s="232"/>
      <c r="CJ127" s="254"/>
      <c r="CK127" s="1020"/>
      <c r="CL127" s="1007"/>
      <c r="CM127" s="1007"/>
      <c r="CN127" s="1007"/>
      <c r="CO127" s="1008"/>
      <c r="CP127" s="919" t="s">
        <v>460</v>
      </c>
      <c r="CQ127" s="920"/>
      <c r="CR127" s="920"/>
      <c r="CS127" s="920"/>
      <c r="CT127" s="920"/>
      <c r="CU127" s="920"/>
      <c r="CV127" s="920"/>
      <c r="CW127" s="920"/>
      <c r="CX127" s="920"/>
      <c r="CY127" s="920"/>
      <c r="CZ127" s="920"/>
      <c r="DA127" s="920"/>
      <c r="DB127" s="920"/>
      <c r="DC127" s="920"/>
      <c r="DD127" s="920"/>
      <c r="DE127" s="920"/>
      <c r="DF127" s="921"/>
      <c r="DG127" s="922" t="s">
        <v>122</v>
      </c>
      <c r="DH127" s="923"/>
      <c r="DI127" s="923"/>
      <c r="DJ127" s="923"/>
      <c r="DK127" s="923"/>
      <c r="DL127" s="923" t="s">
        <v>122</v>
      </c>
      <c r="DM127" s="923"/>
      <c r="DN127" s="923"/>
      <c r="DO127" s="923"/>
      <c r="DP127" s="923"/>
      <c r="DQ127" s="923" t="s">
        <v>122</v>
      </c>
      <c r="DR127" s="923"/>
      <c r="DS127" s="923"/>
      <c r="DT127" s="923"/>
      <c r="DU127" s="923"/>
      <c r="DV127" s="924" t="s">
        <v>122</v>
      </c>
      <c r="DW127" s="924"/>
      <c r="DX127" s="924"/>
      <c r="DY127" s="924"/>
      <c r="DZ127" s="925"/>
    </row>
    <row r="128" spans="1:130" s="230" customFormat="1" ht="26.25" customHeight="1" thickBot="1" x14ac:dyDescent="0.2">
      <c r="A128" s="1038" t="s">
        <v>461</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462</v>
      </c>
      <c r="X128" s="1040"/>
      <c r="Y128" s="1040"/>
      <c r="Z128" s="1041"/>
      <c r="AA128" s="1042" t="s">
        <v>122</v>
      </c>
      <c r="AB128" s="1043"/>
      <c r="AC128" s="1043"/>
      <c r="AD128" s="1043"/>
      <c r="AE128" s="1044"/>
      <c r="AF128" s="1045">
        <v>104</v>
      </c>
      <c r="AG128" s="1043"/>
      <c r="AH128" s="1043"/>
      <c r="AI128" s="1043"/>
      <c r="AJ128" s="1044"/>
      <c r="AK128" s="1045">
        <v>104</v>
      </c>
      <c r="AL128" s="1043"/>
      <c r="AM128" s="1043"/>
      <c r="AN128" s="1043"/>
      <c r="AO128" s="1044"/>
      <c r="AP128" s="1046"/>
      <c r="AQ128" s="1047"/>
      <c r="AR128" s="1047"/>
      <c r="AS128" s="1047"/>
      <c r="AT128" s="1048"/>
      <c r="AU128" s="232"/>
      <c r="AV128" s="232"/>
      <c r="AW128" s="232"/>
      <c r="AX128" s="893" t="s">
        <v>463</v>
      </c>
      <c r="AY128" s="894"/>
      <c r="AZ128" s="894"/>
      <c r="BA128" s="894"/>
      <c r="BB128" s="894"/>
      <c r="BC128" s="894"/>
      <c r="BD128" s="894"/>
      <c r="BE128" s="895"/>
      <c r="BF128" s="1049" t="s">
        <v>122</v>
      </c>
      <c r="BG128" s="1050"/>
      <c r="BH128" s="1050"/>
      <c r="BI128" s="1050"/>
      <c r="BJ128" s="1050"/>
      <c r="BK128" s="1050"/>
      <c r="BL128" s="1051"/>
      <c r="BM128" s="1049">
        <v>15</v>
      </c>
      <c r="BN128" s="1050"/>
      <c r="BO128" s="1050"/>
      <c r="BP128" s="1050"/>
      <c r="BQ128" s="1050"/>
      <c r="BR128" s="1050"/>
      <c r="BS128" s="1051"/>
      <c r="BT128" s="1049">
        <v>20</v>
      </c>
      <c r="BU128" s="1050"/>
      <c r="BV128" s="1050"/>
      <c r="BW128" s="1050"/>
      <c r="BX128" s="1050"/>
      <c r="BY128" s="1050"/>
      <c r="BZ128" s="1073"/>
      <c r="CA128" s="255"/>
      <c r="CB128" s="255"/>
      <c r="CC128" s="255"/>
      <c r="CD128" s="255"/>
      <c r="CE128" s="255"/>
      <c r="CF128" s="255"/>
      <c r="CG128" s="232"/>
      <c r="CH128" s="232"/>
      <c r="CI128" s="232"/>
      <c r="CJ128" s="254"/>
      <c r="CK128" s="1021"/>
      <c r="CL128" s="1022"/>
      <c r="CM128" s="1022"/>
      <c r="CN128" s="1022"/>
      <c r="CO128" s="1023"/>
      <c r="CP128" s="1032" t="s">
        <v>464</v>
      </c>
      <c r="CQ128" s="726"/>
      <c r="CR128" s="726"/>
      <c r="CS128" s="726"/>
      <c r="CT128" s="726"/>
      <c r="CU128" s="726"/>
      <c r="CV128" s="726"/>
      <c r="CW128" s="726"/>
      <c r="CX128" s="726"/>
      <c r="CY128" s="726"/>
      <c r="CZ128" s="726"/>
      <c r="DA128" s="726"/>
      <c r="DB128" s="726"/>
      <c r="DC128" s="726"/>
      <c r="DD128" s="726"/>
      <c r="DE128" s="726"/>
      <c r="DF128" s="1033"/>
      <c r="DG128" s="1034" t="s">
        <v>122</v>
      </c>
      <c r="DH128" s="1035"/>
      <c r="DI128" s="1035"/>
      <c r="DJ128" s="1035"/>
      <c r="DK128" s="1035"/>
      <c r="DL128" s="1035" t="s">
        <v>122</v>
      </c>
      <c r="DM128" s="1035"/>
      <c r="DN128" s="1035"/>
      <c r="DO128" s="1035"/>
      <c r="DP128" s="1035"/>
      <c r="DQ128" s="1035" t="s">
        <v>122</v>
      </c>
      <c r="DR128" s="1035"/>
      <c r="DS128" s="1035"/>
      <c r="DT128" s="1035"/>
      <c r="DU128" s="1035"/>
      <c r="DV128" s="1036" t="s">
        <v>122</v>
      </c>
      <c r="DW128" s="1036"/>
      <c r="DX128" s="1036"/>
      <c r="DY128" s="1036"/>
      <c r="DZ128" s="1037"/>
    </row>
    <row r="129" spans="1:131" s="230" customFormat="1" ht="26.25" customHeight="1" x14ac:dyDescent="0.15">
      <c r="A129" s="931" t="s">
        <v>102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465</v>
      </c>
      <c r="X129" s="1068"/>
      <c r="Y129" s="1068"/>
      <c r="Z129" s="1069"/>
      <c r="AA129" s="955">
        <v>4116324</v>
      </c>
      <c r="AB129" s="956"/>
      <c r="AC129" s="956"/>
      <c r="AD129" s="956"/>
      <c r="AE129" s="957"/>
      <c r="AF129" s="958">
        <v>4034640</v>
      </c>
      <c r="AG129" s="956"/>
      <c r="AH129" s="956"/>
      <c r="AI129" s="956"/>
      <c r="AJ129" s="957"/>
      <c r="AK129" s="958">
        <v>4043258</v>
      </c>
      <c r="AL129" s="956"/>
      <c r="AM129" s="956"/>
      <c r="AN129" s="956"/>
      <c r="AO129" s="957"/>
      <c r="AP129" s="1070"/>
      <c r="AQ129" s="1071"/>
      <c r="AR129" s="1071"/>
      <c r="AS129" s="1071"/>
      <c r="AT129" s="1072"/>
      <c r="AU129" s="233"/>
      <c r="AV129" s="233"/>
      <c r="AW129" s="233"/>
      <c r="AX129" s="1062" t="s">
        <v>466</v>
      </c>
      <c r="AY129" s="920"/>
      <c r="AZ129" s="920"/>
      <c r="BA129" s="920"/>
      <c r="BB129" s="920"/>
      <c r="BC129" s="920"/>
      <c r="BD129" s="920"/>
      <c r="BE129" s="921"/>
      <c r="BF129" s="1063" t="s">
        <v>122</v>
      </c>
      <c r="BG129" s="1064"/>
      <c r="BH129" s="1064"/>
      <c r="BI129" s="1064"/>
      <c r="BJ129" s="1064"/>
      <c r="BK129" s="1064"/>
      <c r="BL129" s="1065"/>
      <c r="BM129" s="1063">
        <v>20</v>
      </c>
      <c r="BN129" s="1064"/>
      <c r="BO129" s="1064"/>
      <c r="BP129" s="1064"/>
      <c r="BQ129" s="1064"/>
      <c r="BR129" s="1064"/>
      <c r="BS129" s="1065"/>
      <c r="BT129" s="1063">
        <v>30</v>
      </c>
      <c r="BU129" s="1064"/>
      <c r="BV129" s="1064"/>
      <c r="BW129" s="1064"/>
      <c r="BX129" s="1064"/>
      <c r="BY129" s="1064"/>
      <c r="BZ129" s="106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1" t="s">
        <v>467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468</v>
      </c>
      <c r="X130" s="1068"/>
      <c r="Y130" s="1068"/>
      <c r="Z130" s="1069"/>
      <c r="AA130" s="955">
        <v>583605</v>
      </c>
      <c r="AB130" s="956"/>
      <c r="AC130" s="956"/>
      <c r="AD130" s="956"/>
      <c r="AE130" s="957"/>
      <c r="AF130" s="958">
        <v>616767</v>
      </c>
      <c r="AG130" s="956"/>
      <c r="AH130" s="956"/>
      <c r="AI130" s="956"/>
      <c r="AJ130" s="957"/>
      <c r="AK130" s="958">
        <v>611124</v>
      </c>
      <c r="AL130" s="956"/>
      <c r="AM130" s="956"/>
      <c r="AN130" s="956"/>
      <c r="AO130" s="957"/>
      <c r="AP130" s="1070"/>
      <c r="AQ130" s="1071"/>
      <c r="AR130" s="1071"/>
      <c r="AS130" s="1071"/>
      <c r="AT130" s="1072"/>
      <c r="AU130" s="233"/>
      <c r="AV130" s="233"/>
      <c r="AW130" s="233"/>
      <c r="AX130" s="1062" t="s">
        <v>469</v>
      </c>
      <c r="AY130" s="920"/>
      <c r="AZ130" s="920"/>
      <c r="BA130" s="920"/>
      <c r="BB130" s="920"/>
      <c r="BC130" s="920"/>
      <c r="BD130" s="920"/>
      <c r="BE130" s="921"/>
      <c r="BF130" s="1098">
        <v>10</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470</v>
      </c>
      <c r="X131" s="1105"/>
      <c r="Y131" s="1105"/>
      <c r="Z131" s="1106"/>
      <c r="AA131" s="1001">
        <v>3532719</v>
      </c>
      <c r="AB131" s="983"/>
      <c r="AC131" s="983"/>
      <c r="AD131" s="983"/>
      <c r="AE131" s="984"/>
      <c r="AF131" s="982">
        <v>3417873</v>
      </c>
      <c r="AG131" s="983"/>
      <c r="AH131" s="983"/>
      <c r="AI131" s="983"/>
      <c r="AJ131" s="984"/>
      <c r="AK131" s="982">
        <v>3432134</v>
      </c>
      <c r="AL131" s="983"/>
      <c r="AM131" s="983"/>
      <c r="AN131" s="983"/>
      <c r="AO131" s="984"/>
      <c r="AP131" s="1107"/>
      <c r="AQ131" s="1108"/>
      <c r="AR131" s="1108"/>
      <c r="AS131" s="1108"/>
      <c r="AT131" s="1109"/>
      <c r="AU131" s="233"/>
      <c r="AV131" s="233"/>
      <c r="AW131" s="233"/>
      <c r="AX131" s="1080" t="s">
        <v>471</v>
      </c>
      <c r="AY131" s="726"/>
      <c r="AZ131" s="726"/>
      <c r="BA131" s="726"/>
      <c r="BB131" s="726"/>
      <c r="BC131" s="726"/>
      <c r="BD131" s="726"/>
      <c r="BE131" s="1033"/>
      <c r="BF131" s="1081" t="s">
        <v>122</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7" t="s">
        <v>472</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473</v>
      </c>
      <c r="W132" s="1091"/>
      <c r="X132" s="1091"/>
      <c r="Y132" s="1091"/>
      <c r="Z132" s="1092"/>
      <c r="AA132" s="1093">
        <v>9.4944149249999992</v>
      </c>
      <c r="AB132" s="1094"/>
      <c r="AC132" s="1094"/>
      <c r="AD132" s="1094"/>
      <c r="AE132" s="1095"/>
      <c r="AF132" s="1096">
        <v>10.600159809999999</v>
      </c>
      <c r="AG132" s="1094"/>
      <c r="AH132" s="1094"/>
      <c r="AI132" s="1094"/>
      <c r="AJ132" s="1095"/>
      <c r="AK132" s="1096">
        <v>10.086902200000001</v>
      </c>
      <c r="AL132" s="1094"/>
      <c r="AM132" s="1094"/>
      <c r="AN132" s="1094"/>
      <c r="AO132" s="1095"/>
      <c r="AP132" s="998"/>
      <c r="AQ132" s="999"/>
      <c r="AR132" s="999"/>
      <c r="AS132" s="999"/>
      <c r="AT132" s="109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474</v>
      </c>
      <c r="W133" s="1074"/>
      <c r="X133" s="1074"/>
      <c r="Y133" s="1074"/>
      <c r="Z133" s="1075"/>
      <c r="AA133" s="1076">
        <v>9.5</v>
      </c>
      <c r="AB133" s="1077"/>
      <c r="AC133" s="1077"/>
      <c r="AD133" s="1077"/>
      <c r="AE133" s="1078"/>
      <c r="AF133" s="1076">
        <v>9.8000000000000007</v>
      </c>
      <c r="AG133" s="1077"/>
      <c r="AH133" s="1077"/>
      <c r="AI133" s="1077"/>
      <c r="AJ133" s="1078"/>
      <c r="AK133" s="1076">
        <v>10</v>
      </c>
      <c r="AL133" s="1077"/>
      <c r="AM133" s="1077"/>
      <c r="AN133" s="1077"/>
      <c r="AO133" s="1078"/>
      <c r="AP133" s="1025"/>
      <c r="AQ133" s="1026"/>
      <c r="AR133" s="1026"/>
      <c r="AS133" s="1026"/>
      <c r="AT133" s="107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hwaqE6YCadAl1ucW/WMnQEBAy3fMe1AguGoTVX0MXGSxwpcf5EHleWj43F83nRwrCnesFpKFe0+MnFGCsqd3A==" saltValue="6kU5pr9EFKUDoI6ieQOg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bwtS5SMYYRiVoZiWiC512z7UL58ypcn4kJryHH2q+v1FQbcbSHooOPGVF7gJ8k/Jcbh/zPjxnzkaMPnlcMI1w==" saltValue="XMdrzNuoeLOiFZOFq6Uo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QspY0O4/+dz5uqFgPqiLVbytYjCn+3KfcrNe0Ep38rBB8Q2nc3ttSHQJAnsPhFVk4VidKAjSfrhBEx8dYEsA==" saltValue="ibegAQwoL0YFw0GP7+3h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3" t="s">
        <v>483</v>
      </c>
      <c r="AL9" s="1114"/>
      <c r="AM9" s="1114"/>
      <c r="AN9" s="1115"/>
      <c r="AO9" s="281">
        <v>1098894</v>
      </c>
      <c r="AP9" s="281">
        <v>152751</v>
      </c>
      <c r="AQ9" s="282">
        <v>143042</v>
      </c>
      <c r="AR9" s="283">
        <v>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3" t="s">
        <v>484</v>
      </c>
      <c r="AL10" s="1114"/>
      <c r="AM10" s="1114"/>
      <c r="AN10" s="1115"/>
      <c r="AO10" s="284">
        <v>142162</v>
      </c>
      <c r="AP10" s="284">
        <v>19761</v>
      </c>
      <c r="AQ10" s="285">
        <v>17233</v>
      </c>
      <c r="AR10" s="286">
        <v>14.7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3" t="s">
        <v>485</v>
      </c>
      <c r="AL11" s="1114"/>
      <c r="AM11" s="1114"/>
      <c r="AN11" s="1115"/>
      <c r="AO11" s="284" t="s">
        <v>486</v>
      </c>
      <c r="AP11" s="284" t="s">
        <v>486</v>
      </c>
      <c r="AQ11" s="285">
        <v>1297</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3" t="s">
        <v>487</v>
      </c>
      <c r="AL12" s="1114"/>
      <c r="AM12" s="1114"/>
      <c r="AN12" s="1115"/>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3" t="s">
        <v>488</v>
      </c>
      <c r="AL13" s="1114"/>
      <c r="AM13" s="1114"/>
      <c r="AN13" s="1115"/>
      <c r="AO13" s="284">
        <v>21402</v>
      </c>
      <c r="AP13" s="284">
        <v>2975</v>
      </c>
      <c r="AQ13" s="285">
        <v>5542</v>
      </c>
      <c r="AR13" s="286">
        <v>-46.3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3" t="s">
        <v>489</v>
      </c>
      <c r="AL14" s="1114"/>
      <c r="AM14" s="1114"/>
      <c r="AN14" s="1115"/>
      <c r="AO14" s="284">
        <v>18500</v>
      </c>
      <c r="AP14" s="284">
        <v>2572</v>
      </c>
      <c r="AQ14" s="285">
        <v>2886</v>
      </c>
      <c r="AR14" s="286">
        <v>-10.9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6" t="s">
        <v>490</v>
      </c>
      <c r="AL15" s="1117"/>
      <c r="AM15" s="1117"/>
      <c r="AN15" s="1118"/>
      <c r="AO15" s="284">
        <v>-66260</v>
      </c>
      <c r="AP15" s="284">
        <v>-9210</v>
      </c>
      <c r="AQ15" s="285">
        <v>-8856</v>
      </c>
      <c r="AR15" s="286">
        <v>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6" t="s">
        <v>178</v>
      </c>
      <c r="AL16" s="1117"/>
      <c r="AM16" s="1117"/>
      <c r="AN16" s="1118"/>
      <c r="AO16" s="284">
        <v>1214698</v>
      </c>
      <c r="AP16" s="284">
        <v>168849</v>
      </c>
      <c r="AQ16" s="285">
        <v>161143</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9" t="s">
        <v>495</v>
      </c>
      <c r="AL21" s="1120"/>
      <c r="AM21" s="1120"/>
      <c r="AN21" s="1121"/>
      <c r="AO21" s="297">
        <v>15.71</v>
      </c>
      <c r="AP21" s="298">
        <v>14.02</v>
      </c>
      <c r="AQ21" s="299">
        <v>1.69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9" t="s">
        <v>496</v>
      </c>
      <c r="AL22" s="1120"/>
      <c r="AM22" s="1120"/>
      <c r="AN22" s="1121"/>
      <c r="AO22" s="302">
        <v>94.1</v>
      </c>
      <c r="AP22" s="303">
        <v>96.2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0" t="s">
        <v>497</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500</v>
      </c>
      <c r="AL32" s="1128"/>
      <c r="AM32" s="1128"/>
      <c r="AN32" s="1129"/>
      <c r="AO32" s="312">
        <v>719326</v>
      </c>
      <c r="AP32" s="312">
        <v>99990</v>
      </c>
      <c r="AQ32" s="313">
        <v>81691</v>
      </c>
      <c r="AR32" s="314">
        <v>22.4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501</v>
      </c>
      <c r="AL33" s="1128"/>
      <c r="AM33" s="1128"/>
      <c r="AN33" s="1129"/>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502</v>
      </c>
      <c r="AL34" s="1128"/>
      <c r="AM34" s="1128"/>
      <c r="AN34" s="1129"/>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503</v>
      </c>
      <c r="AL35" s="1128"/>
      <c r="AM35" s="1128"/>
      <c r="AN35" s="1129"/>
      <c r="AO35" s="312">
        <v>210140</v>
      </c>
      <c r="AP35" s="312">
        <v>29210</v>
      </c>
      <c r="AQ35" s="313">
        <v>27672</v>
      </c>
      <c r="AR35" s="314">
        <v>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504</v>
      </c>
      <c r="AL36" s="1128"/>
      <c r="AM36" s="1128"/>
      <c r="AN36" s="1129"/>
      <c r="AO36" s="312">
        <v>27958</v>
      </c>
      <c r="AP36" s="312">
        <v>3886</v>
      </c>
      <c r="AQ36" s="313">
        <v>4845</v>
      </c>
      <c r="AR36" s="314">
        <v>-19.8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505</v>
      </c>
      <c r="AL37" s="1128"/>
      <c r="AM37" s="1128"/>
      <c r="AN37" s="1129"/>
      <c r="AO37" s="312" t="s">
        <v>486</v>
      </c>
      <c r="AP37" s="312" t="s">
        <v>486</v>
      </c>
      <c r="AQ37" s="313">
        <v>448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506</v>
      </c>
      <c r="AL38" s="1131"/>
      <c r="AM38" s="1131"/>
      <c r="AN38" s="1132"/>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507</v>
      </c>
      <c r="AL39" s="1131"/>
      <c r="AM39" s="1131"/>
      <c r="AN39" s="1132"/>
      <c r="AO39" s="312">
        <v>-104</v>
      </c>
      <c r="AP39" s="312">
        <v>-14</v>
      </c>
      <c r="AQ39" s="313">
        <v>-1961</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508</v>
      </c>
      <c r="AL40" s="1128"/>
      <c r="AM40" s="1128"/>
      <c r="AN40" s="1129"/>
      <c r="AO40" s="312">
        <v>-611124</v>
      </c>
      <c r="AP40" s="312">
        <v>-84949</v>
      </c>
      <c r="AQ40" s="313">
        <v>-75713</v>
      </c>
      <c r="AR40" s="314">
        <v>12.2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288</v>
      </c>
      <c r="AL41" s="1134"/>
      <c r="AM41" s="1134"/>
      <c r="AN41" s="1135"/>
      <c r="AO41" s="312">
        <v>346196</v>
      </c>
      <c r="AP41" s="312">
        <v>48123</v>
      </c>
      <c r="AQ41" s="313">
        <v>36985</v>
      </c>
      <c r="AR41" s="314">
        <v>30.1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478</v>
      </c>
      <c r="AN49" s="1124" t="s">
        <v>511</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942846</v>
      </c>
      <c r="AN51" s="334">
        <v>117372</v>
      </c>
      <c r="AO51" s="335">
        <v>11.3</v>
      </c>
      <c r="AP51" s="336">
        <v>126262</v>
      </c>
      <c r="AQ51" s="337">
        <v>10</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399167</v>
      </c>
      <c r="AN52" s="342">
        <v>49691</v>
      </c>
      <c r="AO52" s="343">
        <v>3.5</v>
      </c>
      <c r="AP52" s="344">
        <v>56769</v>
      </c>
      <c r="AQ52" s="345">
        <v>2.1</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868534</v>
      </c>
      <c r="AN53" s="334">
        <v>111123</v>
      </c>
      <c r="AO53" s="335">
        <v>-5.3</v>
      </c>
      <c r="AP53" s="336">
        <v>126525</v>
      </c>
      <c r="AQ53" s="337">
        <v>0.2</v>
      </c>
      <c r="AR53" s="338">
        <v>-5.5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531502</v>
      </c>
      <c r="AN54" s="342">
        <v>68002</v>
      </c>
      <c r="AO54" s="343">
        <v>36.799999999999997</v>
      </c>
      <c r="AP54" s="344">
        <v>67052</v>
      </c>
      <c r="AQ54" s="345">
        <v>18.100000000000001</v>
      </c>
      <c r="AR54" s="346">
        <v>18.7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803563</v>
      </c>
      <c r="AN55" s="334">
        <v>105261</v>
      </c>
      <c r="AO55" s="335">
        <v>-5.3</v>
      </c>
      <c r="AP55" s="336">
        <v>122054</v>
      </c>
      <c r="AQ55" s="337">
        <v>-3.5</v>
      </c>
      <c r="AR55" s="338">
        <v>-1.8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462439</v>
      </c>
      <c r="AN56" s="342">
        <v>60576</v>
      </c>
      <c r="AO56" s="343">
        <v>-10.9</v>
      </c>
      <c r="AP56" s="344">
        <v>68298</v>
      </c>
      <c r="AQ56" s="345">
        <v>1.9</v>
      </c>
      <c r="AR56" s="346">
        <v>-12.8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1102684</v>
      </c>
      <c r="AN57" s="334">
        <v>148590</v>
      </c>
      <c r="AO57" s="335">
        <v>41.2</v>
      </c>
      <c r="AP57" s="336">
        <v>111644</v>
      </c>
      <c r="AQ57" s="337">
        <v>-8.5</v>
      </c>
      <c r="AR57" s="338">
        <v>49.7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812268</v>
      </c>
      <c r="AN58" s="342">
        <v>109455</v>
      </c>
      <c r="AO58" s="343">
        <v>80.7</v>
      </c>
      <c r="AP58" s="344">
        <v>66606</v>
      </c>
      <c r="AQ58" s="345">
        <v>-2.5</v>
      </c>
      <c r="AR58" s="346">
        <v>83.2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822717</v>
      </c>
      <c r="AN59" s="334">
        <v>114362</v>
      </c>
      <c r="AO59" s="335">
        <v>-23</v>
      </c>
      <c r="AP59" s="336">
        <v>127917</v>
      </c>
      <c r="AQ59" s="337">
        <v>14.6</v>
      </c>
      <c r="AR59" s="338">
        <v>-37.6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574454</v>
      </c>
      <c r="AN60" s="342">
        <v>79852</v>
      </c>
      <c r="AO60" s="343">
        <v>-27</v>
      </c>
      <c r="AP60" s="344">
        <v>69746</v>
      </c>
      <c r="AQ60" s="345">
        <v>4.7</v>
      </c>
      <c r="AR60" s="346">
        <v>-31.7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908069</v>
      </c>
      <c r="AN61" s="349">
        <v>119342</v>
      </c>
      <c r="AO61" s="350">
        <v>3.8</v>
      </c>
      <c r="AP61" s="351">
        <v>122880</v>
      </c>
      <c r="AQ61" s="352">
        <v>2.6</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555966</v>
      </c>
      <c r="AN62" s="342">
        <v>73515</v>
      </c>
      <c r="AO62" s="343">
        <v>16.600000000000001</v>
      </c>
      <c r="AP62" s="344">
        <v>65694</v>
      </c>
      <c r="AQ62" s="345">
        <v>4.9000000000000004</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lnhJYZhD5Tv470oIpzLqCOIF1e6nEOswZH3uiZ1o5LjeU0+6XW0aZnVLQa/QAOcZPC2RLvDlYYfi+dGMINQg==" saltValue="ai//Md/9bG2mEAuso8RT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HlvNsDN684JuD1q+Thk4gbZNj9lCZdXNcEjvGrjd7M0bm/3QtSb4lIOUDIbSLSY5znV9x6Q3qn/mFfMrh76stA==" saltValue="wr0+qbXRFRTJ2u9mBThV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oxqHYG/JEyQf77pcDs6ufb28BtOiAa2CSdmdLqQyNlDUaJN6/QCzhDkZ/SqLKBnQn8NpzKIndMwHWVgdy/WDCw==" saltValue="2D2DMqPjNdQx9tcRb0zR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6" t="s">
        <v>3</v>
      </c>
      <c r="D47" s="1136"/>
      <c r="E47" s="1137"/>
      <c r="F47" s="11">
        <v>24.65</v>
      </c>
      <c r="G47" s="12">
        <v>20.87</v>
      </c>
      <c r="H47" s="12">
        <v>19.43</v>
      </c>
      <c r="I47" s="12">
        <v>19.829999999999998</v>
      </c>
      <c r="J47" s="13">
        <v>19.79</v>
      </c>
    </row>
    <row r="48" spans="2:10" ht="57.75" customHeight="1" x14ac:dyDescent="0.15">
      <c r="B48" s="14"/>
      <c r="C48" s="1138" t="s">
        <v>4</v>
      </c>
      <c r="D48" s="1138"/>
      <c r="E48" s="1139"/>
      <c r="F48" s="15">
        <v>6.34</v>
      </c>
      <c r="G48" s="16">
        <v>8.81</v>
      </c>
      <c r="H48" s="16">
        <v>9.74</v>
      </c>
      <c r="I48" s="16">
        <v>9.51</v>
      </c>
      <c r="J48" s="17">
        <v>7.97</v>
      </c>
    </row>
    <row r="49" spans="2:10" ht="57.75" customHeight="1" thickBot="1" x14ac:dyDescent="0.2">
      <c r="B49" s="18"/>
      <c r="C49" s="1140" t="s">
        <v>5</v>
      </c>
      <c r="D49" s="1140"/>
      <c r="E49" s="1141"/>
      <c r="F49" s="19" t="s">
        <v>530</v>
      </c>
      <c r="G49" s="20">
        <v>0.16</v>
      </c>
      <c r="H49" s="20">
        <v>1.54</v>
      </c>
      <c r="I49" s="20" t="s">
        <v>531</v>
      </c>
      <c r="J49" s="21" t="s">
        <v>532</v>
      </c>
    </row>
    <row r="50" spans="2:10" x14ac:dyDescent="0.15"/>
  </sheetData>
  <sheetProtection algorithmName="SHA-512" hashValue="7gdyhWJwnT1qrPKmM43mV5+6H8tcRfml/y6f2H6q5+ZNZyu7vy4Ty7sy8egKyuApmanvXIfK0pP/8i1BdMvOFg==" saltValue="qdvTzXIyItn19yBTEyWK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8" t="s">
        <v>533</v>
      </c>
      <c r="D34" s="1148"/>
      <c r="E34" s="1149"/>
      <c r="F34" s="32">
        <v>6.05</v>
      </c>
      <c r="G34" s="33">
        <v>8.52</v>
      </c>
      <c r="H34" s="33">
        <v>9.43</v>
      </c>
      <c r="I34" s="33">
        <v>8.94</v>
      </c>
      <c r="J34" s="34">
        <v>7.42</v>
      </c>
      <c r="K34" s="22"/>
      <c r="L34" s="22"/>
      <c r="M34" s="22"/>
      <c r="N34" s="22"/>
      <c r="O34" s="22"/>
      <c r="P34" s="22"/>
    </row>
    <row r="35" spans="1:16" ht="39" customHeight="1" x14ac:dyDescent="0.15">
      <c r="A35" s="22"/>
      <c r="B35" s="35"/>
      <c r="C35" s="1142" t="s">
        <v>534</v>
      </c>
      <c r="D35" s="1143"/>
      <c r="E35" s="1144"/>
      <c r="F35" s="36">
        <v>0.16</v>
      </c>
      <c r="G35" s="37">
        <v>0.45</v>
      </c>
      <c r="H35" s="37">
        <v>1.96</v>
      </c>
      <c r="I35" s="37">
        <v>3.5</v>
      </c>
      <c r="J35" s="38">
        <v>2.63</v>
      </c>
      <c r="K35" s="22"/>
      <c r="L35" s="22"/>
      <c r="M35" s="22"/>
      <c r="N35" s="22"/>
      <c r="O35" s="22"/>
      <c r="P35" s="22"/>
    </row>
    <row r="36" spans="1:16" ht="39" customHeight="1" x14ac:dyDescent="0.15">
      <c r="A36" s="22"/>
      <c r="B36" s="35"/>
      <c r="C36" s="1142" t="s">
        <v>535</v>
      </c>
      <c r="D36" s="1143"/>
      <c r="E36" s="1144"/>
      <c r="F36" s="36">
        <v>7.0000000000000007E-2</v>
      </c>
      <c r="G36" s="37">
        <v>0.22</v>
      </c>
      <c r="H36" s="37">
        <v>0.22</v>
      </c>
      <c r="I36" s="37">
        <v>0.21</v>
      </c>
      <c r="J36" s="38">
        <v>1.18</v>
      </c>
      <c r="K36" s="22"/>
      <c r="L36" s="22"/>
      <c r="M36" s="22"/>
      <c r="N36" s="22"/>
      <c r="O36" s="22"/>
      <c r="P36" s="22"/>
    </row>
    <row r="37" spans="1:16" ht="39" customHeight="1" x14ac:dyDescent="0.15">
      <c r="A37" s="22"/>
      <c r="B37" s="35"/>
      <c r="C37" s="1142" t="s">
        <v>536</v>
      </c>
      <c r="D37" s="1143"/>
      <c r="E37" s="1144"/>
      <c r="F37" s="36">
        <v>0.36</v>
      </c>
      <c r="G37" s="37">
        <v>0.28000000000000003</v>
      </c>
      <c r="H37" s="37">
        <v>0.69</v>
      </c>
      <c r="I37" s="37">
        <v>0.59</v>
      </c>
      <c r="J37" s="38">
        <v>0.66</v>
      </c>
      <c r="K37" s="22"/>
      <c r="L37" s="22"/>
      <c r="M37" s="22"/>
      <c r="N37" s="22"/>
      <c r="O37" s="22"/>
      <c r="P37" s="22"/>
    </row>
    <row r="38" spans="1:16" ht="39" customHeight="1" x14ac:dyDescent="0.15">
      <c r="A38" s="22"/>
      <c r="B38" s="35"/>
      <c r="C38" s="1142" t="s">
        <v>537</v>
      </c>
      <c r="D38" s="1143"/>
      <c r="E38" s="1144"/>
      <c r="F38" s="36">
        <v>0.28000000000000003</v>
      </c>
      <c r="G38" s="37">
        <v>0.28000000000000003</v>
      </c>
      <c r="H38" s="37">
        <v>0.3</v>
      </c>
      <c r="I38" s="37">
        <v>0.56000000000000005</v>
      </c>
      <c r="J38" s="38">
        <v>0.54</v>
      </c>
      <c r="K38" s="22"/>
      <c r="L38" s="22"/>
      <c r="M38" s="22"/>
      <c r="N38" s="22"/>
      <c r="O38" s="22"/>
      <c r="P38" s="22"/>
    </row>
    <row r="39" spans="1:16" ht="39" customHeight="1" x14ac:dyDescent="0.15">
      <c r="A39" s="22"/>
      <c r="B39" s="35"/>
      <c r="C39" s="1142" t="s">
        <v>538</v>
      </c>
      <c r="D39" s="1143"/>
      <c r="E39" s="1144"/>
      <c r="F39" s="36">
        <v>0.04</v>
      </c>
      <c r="G39" s="37">
        <v>0.04</v>
      </c>
      <c r="H39" s="37">
        <v>0.04</v>
      </c>
      <c r="I39" s="37">
        <v>0.05</v>
      </c>
      <c r="J39" s="38">
        <v>0.06</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539</v>
      </c>
      <c r="D42" s="1143"/>
      <c r="E42" s="1144"/>
      <c r="F42" s="36" t="s">
        <v>486</v>
      </c>
      <c r="G42" s="37" t="s">
        <v>486</v>
      </c>
      <c r="H42" s="37" t="s">
        <v>486</v>
      </c>
      <c r="I42" s="37" t="s">
        <v>486</v>
      </c>
      <c r="J42" s="38" t="s">
        <v>486</v>
      </c>
      <c r="K42" s="22"/>
      <c r="L42" s="22"/>
      <c r="M42" s="22"/>
      <c r="N42" s="22"/>
      <c r="O42" s="22"/>
      <c r="P42" s="22"/>
    </row>
    <row r="43" spans="1:16" ht="39" customHeight="1" thickBot="1" x14ac:dyDescent="0.2">
      <c r="A43" s="22"/>
      <c r="B43" s="40"/>
      <c r="C43" s="1145" t="s">
        <v>540</v>
      </c>
      <c r="D43" s="1146"/>
      <c r="E43" s="1147"/>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I+YQkXNQKuQY9hfHndt9XPlFMMvZnurAkTNq0TUbte+JHWhECgVsg5ASm/2fL1KPqo8eMkgggIP2Y77v7XHHQ==" saltValue="p92KFfGR2S0ZYd3qJd5j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0" t="s">
        <v>9</v>
      </c>
      <c r="C45" s="1151"/>
      <c r="D45" s="58"/>
      <c r="E45" s="1156" t="s">
        <v>10</v>
      </c>
      <c r="F45" s="1156"/>
      <c r="G45" s="1156"/>
      <c r="H45" s="1156"/>
      <c r="I45" s="1156"/>
      <c r="J45" s="1157"/>
      <c r="K45" s="59">
        <v>709</v>
      </c>
      <c r="L45" s="60">
        <v>700</v>
      </c>
      <c r="M45" s="60">
        <v>718</v>
      </c>
      <c r="N45" s="60">
        <v>759</v>
      </c>
      <c r="O45" s="61">
        <v>719</v>
      </c>
      <c r="P45" s="48"/>
      <c r="Q45" s="48"/>
      <c r="R45" s="48"/>
      <c r="S45" s="48"/>
      <c r="T45" s="48"/>
      <c r="U45" s="48"/>
    </row>
    <row r="46" spans="1:21" ht="30.75" customHeight="1" x14ac:dyDescent="0.15">
      <c r="A46" s="48"/>
      <c r="B46" s="1152"/>
      <c r="C46" s="1153"/>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52"/>
      <c r="C47" s="1153"/>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52"/>
      <c r="C48" s="1153"/>
      <c r="D48" s="62"/>
      <c r="E48" s="1158" t="s">
        <v>13</v>
      </c>
      <c r="F48" s="1158"/>
      <c r="G48" s="1158"/>
      <c r="H48" s="1158"/>
      <c r="I48" s="1158"/>
      <c r="J48" s="1159"/>
      <c r="K48" s="63">
        <v>171</v>
      </c>
      <c r="L48" s="64">
        <v>168</v>
      </c>
      <c r="M48" s="64">
        <v>179</v>
      </c>
      <c r="N48" s="64">
        <v>196</v>
      </c>
      <c r="O48" s="65">
        <v>210</v>
      </c>
      <c r="P48" s="48"/>
      <c r="Q48" s="48"/>
      <c r="R48" s="48"/>
      <c r="S48" s="48"/>
      <c r="T48" s="48"/>
      <c r="U48" s="48"/>
    </row>
    <row r="49" spans="1:21" ht="30.75" customHeight="1" x14ac:dyDescent="0.15">
      <c r="A49" s="48"/>
      <c r="B49" s="1152"/>
      <c r="C49" s="1153"/>
      <c r="D49" s="62"/>
      <c r="E49" s="1158" t="s">
        <v>14</v>
      </c>
      <c r="F49" s="1158"/>
      <c r="G49" s="1158"/>
      <c r="H49" s="1158"/>
      <c r="I49" s="1158"/>
      <c r="J49" s="1159"/>
      <c r="K49" s="63">
        <v>9</v>
      </c>
      <c r="L49" s="64">
        <v>16</v>
      </c>
      <c r="M49" s="64">
        <v>22</v>
      </c>
      <c r="N49" s="64">
        <v>24</v>
      </c>
      <c r="O49" s="65">
        <v>28</v>
      </c>
      <c r="P49" s="48"/>
      <c r="Q49" s="48"/>
      <c r="R49" s="48"/>
      <c r="S49" s="48"/>
      <c r="T49" s="48"/>
      <c r="U49" s="48"/>
    </row>
    <row r="50" spans="1:21" ht="30.75" customHeight="1" x14ac:dyDescent="0.15">
      <c r="A50" s="48"/>
      <c r="B50" s="1152"/>
      <c r="C50" s="1153"/>
      <c r="D50" s="62"/>
      <c r="E50" s="1158" t="s">
        <v>15</v>
      </c>
      <c r="F50" s="1158"/>
      <c r="G50" s="1158"/>
      <c r="H50" s="1158"/>
      <c r="I50" s="1158"/>
      <c r="J50" s="1159"/>
      <c r="K50" s="63" t="s">
        <v>486</v>
      </c>
      <c r="L50" s="64" t="s">
        <v>486</v>
      </c>
      <c r="M50" s="64" t="s">
        <v>486</v>
      </c>
      <c r="N50" s="64" t="s">
        <v>486</v>
      </c>
      <c r="O50" s="65" t="s">
        <v>486</v>
      </c>
      <c r="P50" s="48"/>
      <c r="Q50" s="48"/>
      <c r="R50" s="48"/>
      <c r="S50" s="48"/>
      <c r="T50" s="48"/>
      <c r="U50" s="48"/>
    </row>
    <row r="51" spans="1:21" ht="30.75" customHeight="1" x14ac:dyDescent="0.15">
      <c r="A51" s="48"/>
      <c r="B51" s="1154"/>
      <c r="C51" s="1155"/>
      <c r="D51" s="66"/>
      <c r="E51" s="1158" t="s">
        <v>16</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x14ac:dyDescent="0.15">
      <c r="A52" s="48"/>
      <c r="B52" s="1160" t="s">
        <v>17</v>
      </c>
      <c r="C52" s="1161"/>
      <c r="D52" s="66"/>
      <c r="E52" s="1158" t="s">
        <v>18</v>
      </c>
      <c r="F52" s="1158"/>
      <c r="G52" s="1158"/>
      <c r="H52" s="1158"/>
      <c r="I52" s="1158"/>
      <c r="J52" s="1159"/>
      <c r="K52" s="63">
        <v>583</v>
      </c>
      <c r="L52" s="64">
        <v>581</v>
      </c>
      <c r="M52" s="64">
        <v>584</v>
      </c>
      <c r="N52" s="64">
        <v>617</v>
      </c>
      <c r="O52" s="65">
        <v>612</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306</v>
      </c>
      <c r="L53" s="69">
        <v>303</v>
      </c>
      <c r="M53" s="69">
        <v>335</v>
      </c>
      <c r="N53" s="69">
        <v>362</v>
      </c>
      <c r="O53" s="70">
        <v>345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6" t="s">
        <v>24</v>
      </c>
      <c r="C58" s="1167"/>
      <c r="D58" s="1172" t="s">
        <v>25</v>
      </c>
      <c r="E58" s="1173"/>
      <c r="F58" s="1173"/>
      <c r="G58" s="1173"/>
      <c r="H58" s="1173"/>
      <c r="I58" s="1173"/>
      <c r="J58" s="1174"/>
      <c r="K58" s="83" t="s">
        <v>571</v>
      </c>
      <c r="L58" s="84" t="s">
        <v>486</v>
      </c>
      <c r="M58" s="84" t="s">
        <v>486</v>
      </c>
      <c r="N58" s="84" t="s">
        <v>486</v>
      </c>
      <c r="O58" s="85" t="s">
        <v>486</v>
      </c>
    </row>
    <row r="59" spans="1:21" ht="31.5" customHeight="1" x14ac:dyDescent="0.15">
      <c r="B59" s="1168"/>
      <c r="C59" s="1169"/>
      <c r="D59" s="1175" t="s">
        <v>26</v>
      </c>
      <c r="E59" s="1176"/>
      <c r="F59" s="1176"/>
      <c r="G59" s="1176"/>
      <c r="H59" s="1176"/>
      <c r="I59" s="1176"/>
      <c r="J59" s="1177"/>
      <c r="K59" s="86" t="s">
        <v>486</v>
      </c>
      <c r="L59" s="87" t="s">
        <v>486</v>
      </c>
      <c r="M59" s="87" t="s">
        <v>486</v>
      </c>
      <c r="N59" s="87" t="s">
        <v>486</v>
      </c>
      <c r="O59" s="88" t="s">
        <v>486</v>
      </c>
    </row>
    <row r="60" spans="1:21" ht="31.5" customHeight="1" thickBot="1" x14ac:dyDescent="0.2">
      <c r="B60" s="1170"/>
      <c r="C60" s="1171"/>
      <c r="D60" s="1178" t="s">
        <v>27</v>
      </c>
      <c r="E60" s="1179"/>
      <c r="F60" s="1179"/>
      <c r="G60" s="1179"/>
      <c r="H60" s="1179"/>
      <c r="I60" s="1179"/>
      <c r="J60" s="1180"/>
      <c r="K60" s="89" t="s">
        <v>486</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oHoMkFK3/NBJNuqY79iNWZpYVrHIAhEKt8tC8OahfRIx7l8X1b8+nWtUlDfkEFkBPEjPwB/NsM+UDLC0UFRg==" saltValue="E+77GnPqKY9esjGhsluR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1" t="s">
        <v>30</v>
      </c>
      <c r="C41" s="1182"/>
      <c r="D41" s="105"/>
      <c r="E41" s="1187" t="s">
        <v>31</v>
      </c>
      <c r="F41" s="1187"/>
      <c r="G41" s="1187"/>
      <c r="H41" s="1188"/>
      <c r="I41" s="355">
        <v>5416</v>
      </c>
      <c r="J41" s="356">
        <v>5319</v>
      </c>
      <c r="K41" s="356">
        <v>5248</v>
      </c>
      <c r="L41" s="356">
        <v>5214</v>
      </c>
      <c r="M41" s="357">
        <v>5012</v>
      </c>
    </row>
    <row r="42" spans="2:13" ht="27.75" customHeight="1" x14ac:dyDescent="0.15">
      <c r="B42" s="1183"/>
      <c r="C42" s="1184"/>
      <c r="D42" s="106"/>
      <c r="E42" s="1189" t="s">
        <v>32</v>
      </c>
      <c r="F42" s="1189"/>
      <c r="G42" s="1189"/>
      <c r="H42" s="1190"/>
      <c r="I42" s="358" t="s">
        <v>486</v>
      </c>
      <c r="J42" s="359" t="s">
        <v>486</v>
      </c>
      <c r="K42" s="359" t="s">
        <v>486</v>
      </c>
      <c r="L42" s="359" t="s">
        <v>486</v>
      </c>
      <c r="M42" s="360" t="s">
        <v>486</v>
      </c>
    </row>
    <row r="43" spans="2:13" ht="27.75" customHeight="1" x14ac:dyDescent="0.15">
      <c r="B43" s="1183"/>
      <c r="C43" s="1184"/>
      <c r="D43" s="106"/>
      <c r="E43" s="1189" t="s">
        <v>33</v>
      </c>
      <c r="F43" s="1189"/>
      <c r="G43" s="1189"/>
      <c r="H43" s="1190"/>
      <c r="I43" s="358">
        <v>2112</v>
      </c>
      <c r="J43" s="359">
        <v>2053</v>
      </c>
      <c r="K43" s="359">
        <v>2591</v>
      </c>
      <c r="L43" s="359">
        <v>2574</v>
      </c>
      <c r="M43" s="360">
        <v>2541</v>
      </c>
    </row>
    <row r="44" spans="2:13" ht="27.75" customHeight="1" x14ac:dyDescent="0.15">
      <c r="B44" s="1183"/>
      <c r="C44" s="1184"/>
      <c r="D44" s="106"/>
      <c r="E44" s="1189" t="s">
        <v>34</v>
      </c>
      <c r="F44" s="1189"/>
      <c r="G44" s="1189"/>
      <c r="H44" s="1190"/>
      <c r="I44" s="358">
        <v>85</v>
      </c>
      <c r="J44" s="359">
        <v>96</v>
      </c>
      <c r="K44" s="359">
        <v>103</v>
      </c>
      <c r="L44" s="359">
        <v>116</v>
      </c>
      <c r="M44" s="360">
        <v>107</v>
      </c>
    </row>
    <row r="45" spans="2:13" ht="27.75" customHeight="1" x14ac:dyDescent="0.15">
      <c r="B45" s="1183"/>
      <c r="C45" s="1184"/>
      <c r="D45" s="106"/>
      <c r="E45" s="1189" t="s">
        <v>35</v>
      </c>
      <c r="F45" s="1189"/>
      <c r="G45" s="1189"/>
      <c r="H45" s="1190"/>
      <c r="I45" s="358">
        <v>995</v>
      </c>
      <c r="J45" s="359">
        <v>974</v>
      </c>
      <c r="K45" s="359">
        <v>660</v>
      </c>
      <c r="L45" s="359">
        <v>738</v>
      </c>
      <c r="M45" s="360">
        <v>952</v>
      </c>
    </row>
    <row r="46" spans="2:13" ht="27.75" customHeight="1" x14ac:dyDescent="0.15">
      <c r="B46" s="1183"/>
      <c r="C46" s="1184"/>
      <c r="D46" s="107"/>
      <c r="E46" s="1189" t="s">
        <v>36</v>
      </c>
      <c r="F46" s="1189"/>
      <c r="G46" s="1189"/>
      <c r="H46" s="1190"/>
      <c r="I46" s="358" t="s">
        <v>486</v>
      </c>
      <c r="J46" s="359" t="s">
        <v>486</v>
      </c>
      <c r="K46" s="359" t="s">
        <v>486</v>
      </c>
      <c r="L46" s="359" t="s">
        <v>486</v>
      </c>
      <c r="M46" s="360" t="s">
        <v>486</v>
      </c>
    </row>
    <row r="47" spans="2:13" ht="27.75" customHeight="1" x14ac:dyDescent="0.15">
      <c r="B47" s="1183"/>
      <c r="C47" s="1184"/>
      <c r="D47" s="108"/>
      <c r="E47" s="1191" t="s">
        <v>37</v>
      </c>
      <c r="F47" s="1192"/>
      <c r="G47" s="1192"/>
      <c r="H47" s="1193"/>
      <c r="I47" s="358" t="s">
        <v>486</v>
      </c>
      <c r="J47" s="359" t="s">
        <v>486</v>
      </c>
      <c r="K47" s="359" t="s">
        <v>486</v>
      </c>
      <c r="L47" s="359" t="s">
        <v>486</v>
      </c>
      <c r="M47" s="360" t="s">
        <v>486</v>
      </c>
    </row>
    <row r="48" spans="2:13" ht="27.75" customHeight="1" x14ac:dyDescent="0.15">
      <c r="B48" s="1183"/>
      <c r="C48" s="1184"/>
      <c r="D48" s="106"/>
      <c r="E48" s="1189" t="s">
        <v>38</v>
      </c>
      <c r="F48" s="1189"/>
      <c r="G48" s="1189"/>
      <c r="H48" s="1190"/>
      <c r="I48" s="358" t="s">
        <v>486</v>
      </c>
      <c r="J48" s="359" t="s">
        <v>486</v>
      </c>
      <c r="K48" s="359" t="s">
        <v>486</v>
      </c>
      <c r="L48" s="359" t="s">
        <v>486</v>
      </c>
      <c r="M48" s="360" t="s">
        <v>486</v>
      </c>
    </row>
    <row r="49" spans="2:13" ht="27.75" customHeight="1" x14ac:dyDescent="0.15">
      <c r="B49" s="1185"/>
      <c r="C49" s="1186"/>
      <c r="D49" s="106"/>
      <c r="E49" s="1189" t="s">
        <v>39</v>
      </c>
      <c r="F49" s="1189"/>
      <c r="G49" s="1189"/>
      <c r="H49" s="1190"/>
      <c r="I49" s="358" t="s">
        <v>486</v>
      </c>
      <c r="J49" s="359" t="s">
        <v>486</v>
      </c>
      <c r="K49" s="359" t="s">
        <v>486</v>
      </c>
      <c r="L49" s="359" t="s">
        <v>486</v>
      </c>
      <c r="M49" s="360" t="s">
        <v>486</v>
      </c>
    </row>
    <row r="50" spans="2:13" ht="27.75" customHeight="1" x14ac:dyDescent="0.15">
      <c r="B50" s="1194" t="s">
        <v>40</v>
      </c>
      <c r="C50" s="1195"/>
      <c r="D50" s="109"/>
      <c r="E50" s="1189" t="s">
        <v>41</v>
      </c>
      <c r="F50" s="1189"/>
      <c r="G50" s="1189"/>
      <c r="H50" s="1190"/>
      <c r="I50" s="358">
        <v>3131</v>
      </c>
      <c r="J50" s="359">
        <v>3145</v>
      </c>
      <c r="K50" s="359">
        <v>3651</v>
      </c>
      <c r="L50" s="359">
        <v>4001</v>
      </c>
      <c r="M50" s="360">
        <v>4488</v>
      </c>
    </row>
    <row r="51" spans="2:13" ht="27.75" customHeight="1" x14ac:dyDescent="0.15">
      <c r="B51" s="1183"/>
      <c r="C51" s="1184"/>
      <c r="D51" s="106"/>
      <c r="E51" s="1189" t="s">
        <v>42</v>
      </c>
      <c r="F51" s="1189"/>
      <c r="G51" s="1189"/>
      <c r="H51" s="1190"/>
      <c r="I51" s="358" t="s">
        <v>486</v>
      </c>
      <c r="J51" s="359" t="s">
        <v>486</v>
      </c>
      <c r="K51" s="359" t="s">
        <v>486</v>
      </c>
      <c r="L51" s="359" t="s">
        <v>486</v>
      </c>
      <c r="M51" s="360" t="s">
        <v>486</v>
      </c>
    </row>
    <row r="52" spans="2:13" ht="27.75" customHeight="1" x14ac:dyDescent="0.15">
      <c r="B52" s="1185"/>
      <c r="C52" s="1186"/>
      <c r="D52" s="106"/>
      <c r="E52" s="1189" t="s">
        <v>43</v>
      </c>
      <c r="F52" s="1189"/>
      <c r="G52" s="1189"/>
      <c r="H52" s="1190"/>
      <c r="I52" s="358">
        <v>5390</v>
      </c>
      <c r="J52" s="359">
        <v>5427</v>
      </c>
      <c r="K52" s="359">
        <v>5233</v>
      </c>
      <c r="L52" s="359">
        <v>5289</v>
      </c>
      <c r="M52" s="360">
        <v>4669</v>
      </c>
    </row>
    <row r="53" spans="2:13" ht="27.75" customHeight="1" thickBot="1" x14ac:dyDescent="0.2">
      <c r="B53" s="1196" t="s">
        <v>19</v>
      </c>
      <c r="C53" s="1197"/>
      <c r="D53" s="110"/>
      <c r="E53" s="1198" t="s">
        <v>44</v>
      </c>
      <c r="F53" s="1198"/>
      <c r="G53" s="1198"/>
      <c r="H53" s="1199"/>
      <c r="I53" s="361">
        <v>88</v>
      </c>
      <c r="J53" s="362">
        <v>-131</v>
      </c>
      <c r="K53" s="362">
        <v>-282</v>
      </c>
      <c r="L53" s="362">
        <v>-648</v>
      </c>
      <c r="M53" s="363">
        <v>-545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D4f/8I0bfE/MekY/RQ1syZf9CZHpveHVNNSZUFr0qDiSCVtRK8H5V64be2ftWeQKRYFGB8coFwmbhJ9VrfUqg==" saltValue="/Ox55cv6fnPJFpLgw2+c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8" t="s">
        <v>46</v>
      </c>
      <c r="D55" s="1208"/>
      <c r="E55" s="1209"/>
      <c r="F55" s="122">
        <v>800</v>
      </c>
      <c r="G55" s="122">
        <v>800</v>
      </c>
      <c r="H55" s="123">
        <v>800</v>
      </c>
    </row>
    <row r="56" spans="2:8" ht="52.5" customHeight="1" x14ac:dyDescent="0.15">
      <c r="B56" s="124"/>
      <c r="C56" s="1210" t="s">
        <v>47</v>
      </c>
      <c r="D56" s="1210"/>
      <c r="E56" s="1211"/>
      <c r="F56" s="125">
        <v>87</v>
      </c>
      <c r="G56" s="125">
        <v>88</v>
      </c>
      <c r="H56" s="126">
        <v>95</v>
      </c>
    </row>
    <row r="57" spans="2:8" ht="53.25" customHeight="1" x14ac:dyDescent="0.15">
      <c r="B57" s="124"/>
      <c r="C57" s="1212" t="s">
        <v>48</v>
      </c>
      <c r="D57" s="1212"/>
      <c r="E57" s="1213"/>
      <c r="F57" s="127">
        <v>2470</v>
      </c>
      <c r="G57" s="127">
        <v>2777</v>
      </c>
      <c r="H57" s="128">
        <v>3264</v>
      </c>
    </row>
    <row r="58" spans="2:8" ht="45.75" customHeight="1" x14ac:dyDescent="0.15">
      <c r="B58" s="129"/>
      <c r="C58" s="1200" t="s">
        <v>555</v>
      </c>
      <c r="D58" s="1201"/>
      <c r="E58" s="1202"/>
      <c r="F58" s="130">
        <v>954</v>
      </c>
      <c r="G58" s="130">
        <v>1155</v>
      </c>
      <c r="H58" s="131">
        <v>1455</v>
      </c>
    </row>
    <row r="59" spans="2:8" ht="45.75" customHeight="1" x14ac:dyDescent="0.15">
      <c r="B59" s="129"/>
      <c r="C59" s="1200" t="s">
        <v>556</v>
      </c>
      <c r="D59" s="1201"/>
      <c r="E59" s="1202"/>
      <c r="F59" s="130">
        <v>503</v>
      </c>
      <c r="G59" s="130">
        <v>604</v>
      </c>
      <c r="H59" s="131">
        <v>724</v>
      </c>
    </row>
    <row r="60" spans="2:8" ht="45.75" customHeight="1" x14ac:dyDescent="0.15">
      <c r="B60" s="129"/>
      <c r="C60" s="1200" t="s">
        <v>557</v>
      </c>
      <c r="D60" s="1201"/>
      <c r="E60" s="1202"/>
      <c r="F60" s="130">
        <v>366</v>
      </c>
      <c r="G60" s="130">
        <v>375</v>
      </c>
      <c r="H60" s="131">
        <v>393</v>
      </c>
    </row>
    <row r="61" spans="2:8" ht="45.75" customHeight="1" x14ac:dyDescent="0.15">
      <c r="B61" s="129"/>
      <c r="C61" s="1200" t="s">
        <v>558</v>
      </c>
      <c r="D61" s="1201"/>
      <c r="E61" s="1202"/>
      <c r="F61" s="130">
        <v>214</v>
      </c>
      <c r="G61" s="130">
        <v>215</v>
      </c>
      <c r="H61" s="131">
        <v>215</v>
      </c>
    </row>
    <row r="62" spans="2:8" ht="45.75" customHeight="1" thickBot="1" x14ac:dyDescent="0.2">
      <c r="B62" s="132"/>
      <c r="C62" s="1203" t="s">
        <v>559</v>
      </c>
      <c r="D62" s="1204"/>
      <c r="E62" s="1205"/>
      <c r="F62" s="133">
        <v>213</v>
      </c>
      <c r="G62" s="133">
        <v>213</v>
      </c>
      <c r="H62" s="134">
        <v>213</v>
      </c>
    </row>
    <row r="63" spans="2:8" ht="52.5" customHeight="1" thickBot="1" x14ac:dyDescent="0.2">
      <c r="B63" s="135"/>
      <c r="C63" s="1206" t="s">
        <v>49</v>
      </c>
      <c r="D63" s="1206"/>
      <c r="E63" s="1207"/>
      <c r="F63" s="136">
        <v>3357</v>
      </c>
      <c r="G63" s="136">
        <v>3664</v>
      </c>
      <c r="H63" s="137">
        <v>4159</v>
      </c>
    </row>
    <row r="64" spans="2:8" x14ac:dyDescent="0.15"/>
  </sheetData>
  <sheetProtection algorithmName="SHA-512" hashValue="NKlAexv7GrqgzsLLFEPltpKbxpXE4gv6QxrzCbcetSgZn6Itdvneyc8tFgQUkhdQ4qSCzw4aBcaTEM9iy3shSA==" saltValue="7kGj6cGF4XRGS64XRers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6" customWidth="1"/>
    <col min="2" max="107" width="2.5" style="1216" customWidth="1"/>
    <col min="108" max="108" width="6.125" style="1223" customWidth="1"/>
    <col min="109" max="109" width="5.875" style="1222" customWidth="1"/>
    <col min="110" max="16384" width="8.625" style="1216" hidden="1"/>
  </cols>
  <sheetData>
    <row r="1" spans="1:109" ht="42.75" customHeight="1" x14ac:dyDescent="0.15">
      <c r="A1" s="1214"/>
      <c r="B1" s="1215"/>
      <c r="DD1" s="1216"/>
      <c r="DE1" s="1216"/>
    </row>
    <row r="2" spans="1:109" ht="25.5" customHeight="1" x14ac:dyDescent="0.15">
      <c r="A2" s="1217"/>
      <c r="C2" s="1217"/>
      <c r="O2" s="1217"/>
      <c r="P2" s="1217"/>
      <c r="Q2" s="1217"/>
      <c r="R2" s="1217"/>
      <c r="S2" s="1217"/>
      <c r="T2" s="1217"/>
      <c r="U2" s="1217"/>
      <c r="V2" s="1217"/>
      <c r="W2" s="1217"/>
      <c r="X2" s="1217"/>
      <c r="Y2" s="1217"/>
      <c r="Z2" s="1217"/>
      <c r="AA2" s="1217"/>
      <c r="AB2" s="1217"/>
      <c r="AC2" s="1217"/>
      <c r="AD2" s="1217"/>
      <c r="AE2" s="1217"/>
      <c r="AF2" s="1217"/>
      <c r="AG2" s="1217"/>
      <c r="AH2" s="1217"/>
      <c r="AI2" s="1217"/>
      <c r="AU2" s="1217"/>
      <c r="BG2" s="1217"/>
      <c r="BS2" s="1217"/>
      <c r="CE2" s="1217"/>
      <c r="CQ2" s="1217"/>
      <c r="DD2" s="1216"/>
      <c r="DE2" s="1216"/>
    </row>
    <row r="3" spans="1:109" ht="25.5" customHeight="1" x14ac:dyDescent="0.15">
      <c r="A3" s="1217"/>
      <c r="C3" s="1217"/>
      <c r="O3" s="1217"/>
      <c r="P3" s="1217"/>
      <c r="Q3" s="1217"/>
      <c r="R3" s="1217"/>
      <c r="S3" s="1217"/>
      <c r="T3" s="1217"/>
      <c r="U3" s="1217"/>
      <c r="V3" s="1217"/>
      <c r="W3" s="1217"/>
      <c r="X3" s="1217"/>
      <c r="Y3" s="1217"/>
      <c r="Z3" s="1217"/>
      <c r="AA3" s="1217"/>
      <c r="AB3" s="1217"/>
      <c r="AC3" s="1217"/>
      <c r="AD3" s="1217"/>
      <c r="AE3" s="1217"/>
      <c r="AF3" s="1217"/>
      <c r="AG3" s="1217"/>
      <c r="AH3" s="1217"/>
      <c r="AI3" s="1217"/>
      <c r="AU3" s="1217"/>
      <c r="BG3" s="1217"/>
      <c r="BS3" s="1217"/>
      <c r="CE3" s="1217"/>
      <c r="CQ3" s="1217"/>
      <c r="DD3" s="1216"/>
      <c r="DE3" s="1216"/>
    </row>
    <row r="4" spans="1:109" s="259" customFormat="1" x14ac:dyDescent="0.15">
      <c r="A4" s="1217"/>
      <c r="B4" s="1217"/>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c r="BT4" s="1217"/>
      <c r="BU4" s="1217"/>
      <c r="BV4" s="1217"/>
      <c r="BW4" s="1217"/>
      <c r="BX4" s="1217"/>
      <c r="BY4" s="1217"/>
      <c r="BZ4" s="1217"/>
      <c r="CA4" s="1217"/>
      <c r="CB4" s="1217"/>
      <c r="CC4" s="1217"/>
      <c r="CD4" s="1217"/>
      <c r="CE4" s="1217"/>
      <c r="CF4" s="1217"/>
      <c r="CG4" s="1217"/>
      <c r="CH4" s="1217"/>
      <c r="CI4" s="1217"/>
      <c r="CJ4" s="1217"/>
      <c r="CK4" s="1217"/>
      <c r="CL4" s="1217"/>
      <c r="CM4" s="1217"/>
      <c r="CN4" s="1217"/>
      <c r="CO4" s="1217"/>
      <c r="CP4" s="1217"/>
      <c r="CQ4" s="1217"/>
      <c r="CR4" s="1217"/>
      <c r="CS4" s="1217"/>
      <c r="CT4" s="1217"/>
      <c r="CU4" s="1217"/>
      <c r="CV4" s="1217"/>
      <c r="CW4" s="1217"/>
      <c r="CX4" s="1217"/>
      <c r="CY4" s="1217"/>
      <c r="CZ4" s="1217"/>
      <c r="DA4" s="1217"/>
      <c r="DB4" s="1217"/>
      <c r="DC4" s="1217"/>
      <c r="DD4" s="1217"/>
      <c r="DE4" s="1217"/>
    </row>
    <row r="5" spans="1:109" s="259" customFormat="1" x14ac:dyDescent="0.15">
      <c r="A5" s="1217"/>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7"/>
      <c r="AY5" s="1217"/>
      <c r="AZ5" s="1217"/>
      <c r="BA5" s="1217"/>
      <c r="BB5" s="1217"/>
      <c r="BC5" s="1217"/>
      <c r="BD5" s="1217"/>
      <c r="BE5" s="1217"/>
      <c r="BF5" s="1217"/>
      <c r="BG5" s="1217"/>
      <c r="BH5" s="1217"/>
      <c r="BI5" s="1217"/>
      <c r="BJ5" s="1217"/>
      <c r="BK5" s="1217"/>
      <c r="BL5" s="1217"/>
      <c r="BM5" s="1217"/>
      <c r="BN5" s="1217"/>
      <c r="BO5" s="1217"/>
      <c r="BP5" s="1217"/>
      <c r="BQ5" s="1217"/>
      <c r="BR5" s="1217"/>
      <c r="BS5" s="1217"/>
      <c r="BT5" s="1217"/>
      <c r="BU5" s="1217"/>
      <c r="BV5" s="1217"/>
      <c r="BW5" s="1217"/>
      <c r="BX5" s="1217"/>
      <c r="BY5" s="1217"/>
      <c r="BZ5" s="1217"/>
      <c r="CA5" s="1217"/>
      <c r="CB5" s="1217"/>
      <c r="CC5" s="1217"/>
      <c r="CD5" s="1217"/>
      <c r="CE5" s="1217"/>
      <c r="CF5" s="1217"/>
      <c r="CG5" s="1217"/>
      <c r="CH5" s="1217"/>
      <c r="CI5" s="1217"/>
      <c r="CJ5" s="1217"/>
      <c r="CK5" s="1217"/>
      <c r="CL5" s="1217"/>
      <c r="CM5" s="1217"/>
      <c r="CN5" s="1217"/>
      <c r="CO5" s="1217"/>
      <c r="CP5" s="1217"/>
      <c r="CQ5" s="1217"/>
      <c r="CR5" s="1217"/>
      <c r="CS5" s="1217"/>
      <c r="CT5" s="1217"/>
      <c r="CU5" s="1217"/>
      <c r="CV5" s="1217"/>
      <c r="CW5" s="1217"/>
      <c r="CX5" s="1217"/>
      <c r="CY5" s="1217"/>
      <c r="CZ5" s="1217"/>
      <c r="DA5" s="1217"/>
      <c r="DB5" s="1217"/>
      <c r="DC5" s="1217"/>
      <c r="DD5" s="1217"/>
      <c r="DE5" s="1217"/>
    </row>
    <row r="6" spans="1:109" s="259" customFormat="1" x14ac:dyDescent="0.15">
      <c r="A6" s="1217"/>
      <c r="B6" s="1217"/>
      <c r="C6" s="1217"/>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c r="BO6" s="1217"/>
      <c r="BP6" s="1217"/>
      <c r="BQ6" s="1217"/>
      <c r="BR6" s="1217"/>
      <c r="BS6" s="1217"/>
      <c r="BT6" s="1217"/>
      <c r="BU6" s="1217"/>
      <c r="BV6" s="1217"/>
      <c r="BW6" s="1217"/>
      <c r="BX6" s="1217"/>
      <c r="BY6" s="1217"/>
      <c r="BZ6" s="1217"/>
      <c r="CA6" s="1217"/>
      <c r="CB6" s="1217"/>
      <c r="CC6" s="1217"/>
      <c r="CD6" s="1217"/>
      <c r="CE6" s="1217"/>
      <c r="CF6" s="1217"/>
      <c r="CG6" s="1217"/>
      <c r="CH6" s="1217"/>
      <c r="CI6" s="1217"/>
      <c r="CJ6" s="1217"/>
      <c r="CK6" s="1217"/>
      <c r="CL6" s="1217"/>
      <c r="CM6" s="1217"/>
      <c r="CN6" s="1217"/>
      <c r="CO6" s="1217"/>
      <c r="CP6" s="1217"/>
      <c r="CQ6" s="1217"/>
      <c r="CR6" s="1217"/>
      <c r="CS6" s="1217"/>
      <c r="CT6" s="1217"/>
      <c r="CU6" s="1217"/>
      <c r="CV6" s="1217"/>
      <c r="CW6" s="1217"/>
      <c r="CX6" s="1217"/>
      <c r="CY6" s="1217"/>
      <c r="CZ6" s="1217"/>
      <c r="DA6" s="1217"/>
      <c r="DB6" s="1217"/>
      <c r="DC6" s="1217"/>
      <c r="DD6" s="1217"/>
      <c r="DE6" s="1217"/>
    </row>
    <row r="7" spans="1:109" s="259" customFormat="1" x14ac:dyDescent="0.15">
      <c r="A7" s="1217"/>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row>
    <row r="8" spans="1:109" s="259" customFormat="1" x14ac:dyDescent="0.15">
      <c r="A8" s="1217"/>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17"/>
      <c r="AS8" s="1217"/>
      <c r="AT8" s="1217"/>
      <c r="AU8" s="1217"/>
      <c r="AV8" s="1217"/>
      <c r="AW8" s="1217"/>
      <c r="AX8" s="1217"/>
      <c r="AY8" s="1217"/>
      <c r="AZ8" s="1217"/>
      <c r="BA8" s="1217"/>
      <c r="BB8" s="1217"/>
      <c r="BC8" s="1217"/>
      <c r="BD8" s="1217"/>
      <c r="BE8" s="1217"/>
      <c r="BF8" s="1217"/>
      <c r="BG8" s="1217"/>
      <c r="BH8" s="1217"/>
      <c r="BI8" s="1217"/>
      <c r="BJ8" s="1217"/>
      <c r="BK8" s="1217"/>
      <c r="BL8" s="1217"/>
      <c r="BM8" s="1217"/>
      <c r="BN8" s="1217"/>
      <c r="BO8" s="1217"/>
      <c r="BP8" s="1217"/>
      <c r="BQ8" s="1217"/>
      <c r="BR8" s="1217"/>
      <c r="BS8" s="1217"/>
      <c r="BT8" s="1217"/>
      <c r="BU8" s="1217"/>
      <c r="BV8" s="1217"/>
      <c r="BW8" s="1217"/>
      <c r="BX8" s="1217"/>
      <c r="BY8" s="1217"/>
      <c r="BZ8" s="1217"/>
      <c r="CA8" s="1217"/>
      <c r="CB8" s="1217"/>
      <c r="CC8" s="1217"/>
      <c r="CD8" s="1217"/>
      <c r="CE8" s="1217"/>
      <c r="CF8" s="1217"/>
      <c r="CG8" s="1217"/>
      <c r="CH8" s="1217"/>
      <c r="CI8" s="1217"/>
      <c r="CJ8" s="1217"/>
      <c r="CK8" s="1217"/>
      <c r="CL8" s="1217"/>
      <c r="CM8" s="1217"/>
      <c r="CN8" s="1217"/>
      <c r="CO8" s="1217"/>
      <c r="CP8" s="1217"/>
      <c r="CQ8" s="1217"/>
      <c r="CR8" s="1217"/>
      <c r="CS8" s="1217"/>
      <c r="CT8" s="1217"/>
      <c r="CU8" s="1217"/>
      <c r="CV8" s="1217"/>
      <c r="CW8" s="1217"/>
      <c r="CX8" s="1217"/>
      <c r="CY8" s="1217"/>
      <c r="CZ8" s="1217"/>
      <c r="DA8" s="1217"/>
      <c r="DB8" s="1217"/>
      <c r="DC8" s="1217"/>
      <c r="DD8" s="1217"/>
      <c r="DE8" s="1217"/>
    </row>
    <row r="9" spans="1:109" s="259" customFormat="1" x14ac:dyDescent="0.15">
      <c r="A9" s="1217"/>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217"/>
      <c r="BI9" s="1217"/>
      <c r="BJ9" s="1217"/>
      <c r="BK9" s="1217"/>
      <c r="BL9" s="1217"/>
      <c r="BM9" s="1217"/>
      <c r="BN9" s="1217"/>
      <c r="BO9" s="1217"/>
      <c r="BP9" s="1217"/>
      <c r="BQ9" s="1217"/>
      <c r="BR9" s="1217"/>
      <c r="BS9" s="1217"/>
      <c r="BT9" s="1217"/>
      <c r="BU9" s="1217"/>
      <c r="BV9" s="1217"/>
      <c r="BW9" s="1217"/>
      <c r="BX9" s="1217"/>
      <c r="BY9" s="1217"/>
      <c r="BZ9" s="1217"/>
      <c r="CA9" s="1217"/>
      <c r="CB9" s="1217"/>
      <c r="CC9" s="1217"/>
      <c r="CD9" s="1217"/>
      <c r="CE9" s="1217"/>
      <c r="CF9" s="1217"/>
      <c r="CG9" s="1217"/>
      <c r="CH9" s="1217"/>
      <c r="CI9" s="1217"/>
      <c r="CJ9" s="1217"/>
      <c r="CK9" s="1217"/>
      <c r="CL9" s="1217"/>
      <c r="CM9" s="1217"/>
      <c r="CN9" s="1217"/>
      <c r="CO9" s="1217"/>
      <c r="CP9" s="1217"/>
      <c r="CQ9" s="1217"/>
      <c r="CR9" s="1217"/>
      <c r="CS9" s="1217"/>
      <c r="CT9" s="1217"/>
      <c r="CU9" s="1217"/>
      <c r="CV9" s="1217"/>
      <c r="CW9" s="1217"/>
      <c r="CX9" s="1217"/>
      <c r="CY9" s="1217"/>
      <c r="CZ9" s="1217"/>
      <c r="DA9" s="1217"/>
      <c r="DB9" s="1217"/>
      <c r="DC9" s="1217"/>
      <c r="DD9" s="1217"/>
      <c r="DE9" s="1217"/>
    </row>
    <row r="10" spans="1:109" s="259" customFormat="1" x14ac:dyDescent="0.15">
      <c r="A10" s="1217"/>
      <c r="B10" s="1217"/>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217"/>
      <c r="AK10" s="1217"/>
      <c r="AL10" s="1217"/>
      <c r="AM10" s="1217"/>
      <c r="AN10" s="1217"/>
      <c r="AO10" s="1217"/>
      <c r="AP10" s="1217"/>
      <c r="AQ10" s="1217"/>
      <c r="AR10" s="1217"/>
      <c r="AS10" s="1217"/>
      <c r="AT10" s="1217"/>
      <c r="AU10" s="1217"/>
      <c r="AV10" s="1217"/>
      <c r="AW10" s="1217"/>
      <c r="AX10" s="1217"/>
      <c r="AY10" s="1217"/>
      <c r="AZ10" s="1217"/>
      <c r="BA10" s="1217"/>
      <c r="BB10" s="1217"/>
      <c r="BC10" s="1217"/>
      <c r="BD10" s="1217"/>
      <c r="BE10" s="1217"/>
      <c r="BF10" s="1217"/>
      <c r="BG10" s="1217"/>
      <c r="BH10" s="1217"/>
      <c r="BI10" s="1217"/>
      <c r="BJ10" s="1217"/>
      <c r="BK10" s="1217"/>
      <c r="BL10" s="1217"/>
      <c r="BM10" s="1217"/>
      <c r="BN10" s="1217"/>
      <c r="BO10" s="1217"/>
      <c r="BP10" s="1217"/>
      <c r="BQ10" s="1217"/>
      <c r="BR10" s="1217"/>
      <c r="BS10" s="1217"/>
      <c r="BT10" s="1217"/>
      <c r="BU10" s="1217"/>
      <c r="BV10" s="1217"/>
      <c r="BW10" s="1217"/>
      <c r="BX10" s="1217"/>
      <c r="BY10" s="1217"/>
      <c r="BZ10" s="1217"/>
      <c r="CA10" s="1217"/>
      <c r="CB10" s="1217"/>
      <c r="CC10" s="1217"/>
      <c r="CD10" s="1217"/>
      <c r="CE10" s="1217"/>
      <c r="CF10" s="1217"/>
      <c r="CG10" s="1217"/>
      <c r="CH10" s="1217"/>
      <c r="CI10" s="1217"/>
      <c r="CJ10" s="1217"/>
      <c r="CK10" s="1217"/>
      <c r="CL10" s="1217"/>
      <c r="CM10" s="1217"/>
      <c r="CN10" s="1217"/>
      <c r="CO10" s="1217"/>
      <c r="CP10" s="1217"/>
      <c r="CQ10" s="1217"/>
      <c r="CR10" s="1217"/>
      <c r="CS10" s="1217"/>
      <c r="CT10" s="1217"/>
      <c r="CU10" s="1217"/>
      <c r="CV10" s="1217"/>
      <c r="CW10" s="1217"/>
      <c r="CX10" s="1217"/>
      <c r="CY10" s="1217"/>
      <c r="CZ10" s="1217"/>
      <c r="DA10" s="1217"/>
      <c r="DB10" s="1217"/>
      <c r="DC10" s="1217"/>
      <c r="DD10" s="1217"/>
      <c r="DE10" s="1217"/>
    </row>
    <row r="11" spans="1:109" s="259" customFormat="1" x14ac:dyDescent="0.15">
      <c r="A11" s="1217"/>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7"/>
      <c r="BH11" s="1217"/>
      <c r="BI11" s="1217"/>
      <c r="BJ11" s="1217"/>
      <c r="BK11" s="1217"/>
      <c r="BL11" s="1217"/>
      <c r="BM11" s="1217"/>
      <c r="BN11" s="1217"/>
      <c r="BO11" s="1217"/>
      <c r="BP11" s="1217"/>
      <c r="BQ11" s="1217"/>
      <c r="BR11" s="1217"/>
      <c r="BS11" s="1217"/>
      <c r="BT11" s="1217"/>
      <c r="BU11" s="1217"/>
      <c r="BV11" s="1217"/>
      <c r="BW11" s="1217"/>
      <c r="BX11" s="1217"/>
      <c r="BY11" s="1217"/>
      <c r="BZ11" s="1217"/>
      <c r="CA11" s="1217"/>
      <c r="CB11" s="1217"/>
      <c r="CC11" s="1217"/>
      <c r="CD11" s="1217"/>
      <c r="CE11" s="1217"/>
      <c r="CF11" s="1217"/>
      <c r="CG11" s="1217"/>
      <c r="CH11" s="1217"/>
      <c r="CI11" s="1217"/>
      <c r="CJ11" s="1217"/>
      <c r="CK11" s="1217"/>
      <c r="CL11" s="1217"/>
      <c r="CM11" s="1217"/>
      <c r="CN11" s="1217"/>
      <c r="CO11" s="1217"/>
      <c r="CP11" s="1217"/>
      <c r="CQ11" s="1217"/>
      <c r="CR11" s="1217"/>
      <c r="CS11" s="1217"/>
      <c r="CT11" s="1217"/>
      <c r="CU11" s="1217"/>
      <c r="CV11" s="1217"/>
      <c r="CW11" s="1217"/>
      <c r="CX11" s="1217"/>
      <c r="CY11" s="1217"/>
      <c r="CZ11" s="1217"/>
      <c r="DA11" s="1217"/>
      <c r="DB11" s="1217"/>
      <c r="DC11" s="1217"/>
      <c r="DD11" s="1217"/>
      <c r="DE11" s="1217"/>
    </row>
    <row r="12" spans="1:109" s="259" customFormat="1" x14ac:dyDescent="0.15">
      <c r="A12" s="1217"/>
      <c r="B12" s="1217"/>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217"/>
      <c r="AM12" s="1217"/>
      <c r="AN12" s="1217"/>
      <c r="AO12" s="1217"/>
      <c r="AP12" s="1217"/>
      <c r="AQ12" s="1217"/>
      <c r="AR12" s="1217"/>
      <c r="AS12" s="1217"/>
      <c r="AT12" s="1217"/>
      <c r="AU12" s="1217"/>
      <c r="AV12" s="1217"/>
      <c r="AW12" s="1217"/>
      <c r="AX12" s="1217"/>
      <c r="AY12" s="1217"/>
      <c r="AZ12" s="1217"/>
      <c r="BA12" s="1217"/>
      <c r="BB12" s="1217"/>
      <c r="BC12" s="1217"/>
      <c r="BD12" s="1217"/>
      <c r="BE12" s="1217"/>
      <c r="BF12" s="1217"/>
      <c r="BG12" s="1217"/>
      <c r="BH12" s="1217"/>
      <c r="BI12" s="1217"/>
      <c r="BJ12" s="1217"/>
      <c r="BK12" s="1217"/>
      <c r="BL12" s="1217"/>
      <c r="BM12" s="1217"/>
      <c r="BN12" s="1217"/>
      <c r="BO12" s="1217"/>
      <c r="BP12" s="1217"/>
      <c r="BQ12" s="1217"/>
      <c r="BR12" s="1217"/>
      <c r="BS12" s="1217"/>
      <c r="BT12" s="1217"/>
      <c r="BU12" s="1217"/>
      <c r="BV12" s="1217"/>
      <c r="BW12" s="1217"/>
      <c r="BX12" s="1217"/>
      <c r="BY12" s="1217"/>
      <c r="BZ12" s="1217"/>
      <c r="CA12" s="1217"/>
      <c r="CB12" s="1217"/>
      <c r="CC12" s="1217"/>
      <c r="CD12" s="1217"/>
      <c r="CE12" s="1217"/>
      <c r="CF12" s="1217"/>
      <c r="CG12" s="1217"/>
      <c r="CH12" s="1217"/>
      <c r="CI12" s="1217"/>
      <c r="CJ12" s="1217"/>
      <c r="CK12" s="1217"/>
      <c r="CL12" s="1217"/>
      <c r="CM12" s="1217"/>
      <c r="CN12" s="1217"/>
      <c r="CO12" s="1217"/>
      <c r="CP12" s="1217"/>
      <c r="CQ12" s="1217"/>
      <c r="CR12" s="1217"/>
      <c r="CS12" s="1217"/>
      <c r="CT12" s="1217"/>
      <c r="CU12" s="1217"/>
      <c r="CV12" s="1217"/>
      <c r="CW12" s="1217"/>
      <c r="CX12" s="1217"/>
      <c r="CY12" s="1217"/>
      <c r="CZ12" s="1217"/>
      <c r="DA12" s="1217"/>
      <c r="DB12" s="1217"/>
      <c r="DC12" s="1217"/>
      <c r="DD12" s="1217"/>
      <c r="DE12" s="1217"/>
    </row>
    <row r="13" spans="1:109" s="259" customFormat="1" x14ac:dyDescent="0.15">
      <c r="A13" s="1217"/>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1217"/>
      <c r="AN13" s="1217"/>
      <c r="AO13" s="1217"/>
      <c r="AP13" s="1217"/>
      <c r="AQ13" s="1217"/>
      <c r="AR13" s="1217"/>
      <c r="AS13" s="1217"/>
      <c r="AT13" s="1217"/>
      <c r="AU13" s="1217"/>
      <c r="AV13" s="1217"/>
      <c r="AW13" s="1217"/>
      <c r="AX13" s="1217"/>
      <c r="AY13" s="1217"/>
      <c r="AZ13" s="1217"/>
      <c r="BA13" s="1217"/>
      <c r="BB13" s="1217"/>
      <c r="BC13" s="1217"/>
      <c r="BD13" s="1217"/>
      <c r="BE13" s="1217"/>
      <c r="BF13" s="1217"/>
      <c r="BG13" s="1217"/>
      <c r="BH13" s="1217"/>
      <c r="BI13" s="1217"/>
      <c r="BJ13" s="1217"/>
      <c r="BK13" s="1217"/>
      <c r="BL13" s="1217"/>
      <c r="BM13" s="1217"/>
      <c r="BN13" s="1217"/>
      <c r="BO13" s="1217"/>
      <c r="BP13" s="1217"/>
      <c r="BQ13" s="1217"/>
      <c r="BR13" s="1217"/>
      <c r="BS13" s="1217"/>
      <c r="BT13" s="1217"/>
      <c r="BU13" s="1217"/>
      <c r="BV13" s="1217"/>
      <c r="BW13" s="1217"/>
      <c r="BX13" s="1217"/>
      <c r="BY13" s="1217"/>
      <c r="BZ13" s="1217"/>
      <c r="CA13" s="1217"/>
      <c r="CB13" s="1217"/>
      <c r="CC13" s="1217"/>
      <c r="CD13" s="1217"/>
      <c r="CE13" s="1217"/>
      <c r="CF13" s="1217"/>
      <c r="CG13" s="1217"/>
      <c r="CH13" s="1217"/>
      <c r="CI13" s="1217"/>
      <c r="CJ13" s="1217"/>
      <c r="CK13" s="1217"/>
      <c r="CL13" s="1217"/>
      <c r="CM13" s="1217"/>
      <c r="CN13" s="1217"/>
      <c r="CO13" s="1217"/>
      <c r="CP13" s="1217"/>
      <c r="CQ13" s="1217"/>
      <c r="CR13" s="1217"/>
      <c r="CS13" s="1217"/>
      <c r="CT13" s="1217"/>
      <c r="CU13" s="1217"/>
      <c r="CV13" s="1217"/>
      <c r="CW13" s="1217"/>
      <c r="CX13" s="1217"/>
      <c r="CY13" s="1217"/>
      <c r="CZ13" s="1217"/>
      <c r="DA13" s="1217"/>
      <c r="DB13" s="1217"/>
      <c r="DC13" s="1217"/>
      <c r="DD13" s="1217"/>
      <c r="DE13" s="1217"/>
    </row>
    <row r="14" spans="1:109" s="259" customFormat="1" x14ac:dyDescent="0.15">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1217"/>
      <c r="AN14" s="1217"/>
      <c r="AO14" s="1217"/>
      <c r="AP14" s="1217"/>
      <c r="AQ14" s="1217"/>
      <c r="AR14" s="1217"/>
      <c r="AS14" s="1217"/>
      <c r="AT14" s="1217"/>
      <c r="AU14" s="1217"/>
      <c r="AV14" s="1217"/>
      <c r="AW14" s="1217"/>
      <c r="AX14" s="1217"/>
      <c r="AY14" s="1217"/>
      <c r="AZ14" s="1217"/>
      <c r="BA14" s="1217"/>
      <c r="BB14" s="1217"/>
      <c r="BC14" s="1217"/>
      <c r="BD14" s="1217"/>
      <c r="BE14" s="1217"/>
      <c r="BF14" s="1217"/>
      <c r="BG14" s="1217"/>
      <c r="BH14" s="1217"/>
      <c r="BI14" s="1217"/>
      <c r="BJ14" s="1217"/>
      <c r="BK14" s="1217"/>
      <c r="BL14" s="1217"/>
      <c r="BM14" s="1217"/>
      <c r="BN14" s="1217"/>
      <c r="BO14" s="1217"/>
      <c r="BP14" s="1217"/>
      <c r="BQ14" s="1217"/>
      <c r="BR14" s="1217"/>
      <c r="BS14" s="1217"/>
      <c r="BT14" s="1217"/>
      <c r="BU14" s="1217"/>
      <c r="BV14" s="1217"/>
      <c r="BW14" s="1217"/>
      <c r="BX14" s="1217"/>
      <c r="BY14" s="1217"/>
      <c r="BZ14" s="1217"/>
      <c r="CA14" s="1217"/>
      <c r="CB14" s="1217"/>
      <c r="CC14" s="1217"/>
      <c r="CD14" s="1217"/>
      <c r="CE14" s="1217"/>
      <c r="CF14" s="1217"/>
      <c r="CG14" s="1217"/>
      <c r="CH14" s="1217"/>
      <c r="CI14" s="1217"/>
      <c r="CJ14" s="1217"/>
      <c r="CK14" s="1217"/>
      <c r="CL14" s="1217"/>
      <c r="CM14" s="1217"/>
      <c r="CN14" s="1217"/>
      <c r="CO14" s="1217"/>
      <c r="CP14" s="1217"/>
      <c r="CQ14" s="1217"/>
      <c r="CR14" s="1217"/>
      <c r="CS14" s="1217"/>
      <c r="CT14" s="1217"/>
      <c r="CU14" s="1217"/>
      <c r="CV14" s="1217"/>
      <c r="CW14" s="1217"/>
      <c r="CX14" s="1217"/>
      <c r="CY14" s="1217"/>
      <c r="CZ14" s="1217"/>
      <c r="DA14" s="1217"/>
      <c r="DB14" s="1217"/>
      <c r="DC14" s="1217"/>
      <c r="DD14" s="1217"/>
      <c r="DE14" s="1217"/>
    </row>
    <row r="15" spans="1:109" s="259" customFormat="1" x14ac:dyDescent="0.15">
      <c r="A15" s="1216"/>
      <c r="B15" s="1217"/>
      <c r="C15" s="1217"/>
      <c r="D15" s="1217"/>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7"/>
      <c r="CG15" s="1217"/>
      <c r="CH15" s="1217"/>
      <c r="CI15" s="1217"/>
      <c r="CJ15" s="1217"/>
      <c r="CK15" s="1217"/>
      <c r="CL15" s="1217"/>
      <c r="CM15" s="1217"/>
      <c r="CN15" s="1217"/>
      <c r="CO15" s="1217"/>
      <c r="CP15" s="1217"/>
      <c r="CQ15" s="1217"/>
      <c r="CR15" s="1217"/>
      <c r="CS15" s="1217"/>
      <c r="CT15" s="1217"/>
      <c r="CU15" s="1217"/>
      <c r="CV15" s="1217"/>
      <c r="CW15" s="1217"/>
      <c r="CX15" s="1217"/>
      <c r="CY15" s="1217"/>
      <c r="CZ15" s="1217"/>
      <c r="DA15" s="1217"/>
      <c r="DB15" s="1217"/>
      <c r="DC15" s="1217"/>
      <c r="DD15" s="1217"/>
      <c r="DE15" s="1217"/>
    </row>
    <row r="16" spans="1:109" s="259" customFormat="1" x14ac:dyDescent="0.15">
      <c r="A16" s="1216"/>
      <c r="B16" s="1217"/>
      <c r="C16" s="1217"/>
      <c r="D16" s="1217"/>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D16" s="1217"/>
      <c r="BE16" s="1217"/>
      <c r="BF16" s="1217"/>
      <c r="BG16" s="1217"/>
      <c r="BH16" s="1217"/>
      <c r="BI16" s="1217"/>
      <c r="BJ16" s="1217"/>
      <c r="BK16" s="1217"/>
      <c r="BL16" s="1217"/>
      <c r="BM16" s="1217"/>
      <c r="BN16" s="1217"/>
      <c r="BO16" s="1217"/>
      <c r="BP16" s="1217"/>
      <c r="BQ16" s="1217"/>
      <c r="BR16" s="1217"/>
      <c r="BS16" s="1217"/>
      <c r="BT16" s="1217"/>
      <c r="BU16" s="1217"/>
      <c r="BV16" s="1217"/>
      <c r="BW16" s="1217"/>
      <c r="BX16" s="1217"/>
      <c r="BY16" s="1217"/>
      <c r="BZ16" s="1217"/>
      <c r="CA16" s="1217"/>
      <c r="CB16" s="1217"/>
      <c r="CC16" s="1217"/>
      <c r="CD16" s="1217"/>
      <c r="CE16" s="1217"/>
      <c r="CF16" s="1217"/>
      <c r="CG16" s="1217"/>
      <c r="CH16" s="1217"/>
      <c r="CI16" s="1217"/>
      <c r="CJ16" s="1217"/>
      <c r="CK16" s="1217"/>
      <c r="CL16" s="1217"/>
      <c r="CM16" s="1217"/>
      <c r="CN16" s="1217"/>
      <c r="CO16" s="1217"/>
      <c r="CP16" s="1217"/>
      <c r="CQ16" s="1217"/>
      <c r="CR16" s="1217"/>
      <c r="CS16" s="1217"/>
      <c r="CT16" s="1217"/>
      <c r="CU16" s="1217"/>
      <c r="CV16" s="1217"/>
      <c r="CW16" s="1217"/>
      <c r="CX16" s="1217"/>
      <c r="CY16" s="1217"/>
      <c r="CZ16" s="1217"/>
      <c r="DA16" s="1217"/>
      <c r="DB16" s="1217"/>
      <c r="DC16" s="1217"/>
      <c r="DD16" s="1217"/>
      <c r="DE16" s="1217"/>
    </row>
    <row r="17" spans="1:109" s="259" customFormat="1" x14ac:dyDescent="0.15">
      <c r="A17" s="1216"/>
      <c r="B17" s="1217"/>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7"/>
      <c r="BY17" s="1217"/>
      <c r="BZ17" s="1217"/>
      <c r="CA17" s="1217"/>
      <c r="CB17" s="1217"/>
      <c r="CC17" s="1217"/>
      <c r="CD17" s="1217"/>
      <c r="CE17" s="1217"/>
      <c r="CF17" s="1217"/>
      <c r="CG17" s="1217"/>
      <c r="CH17" s="1217"/>
      <c r="CI17" s="1217"/>
      <c r="CJ17" s="1217"/>
      <c r="CK17" s="1217"/>
      <c r="CL17" s="1217"/>
      <c r="CM17" s="1217"/>
      <c r="CN17" s="1217"/>
      <c r="CO17" s="1217"/>
      <c r="CP17" s="1217"/>
      <c r="CQ17" s="1217"/>
      <c r="CR17" s="1217"/>
      <c r="CS17" s="1217"/>
      <c r="CT17" s="1217"/>
      <c r="CU17" s="1217"/>
      <c r="CV17" s="1217"/>
      <c r="CW17" s="1217"/>
      <c r="CX17" s="1217"/>
      <c r="CY17" s="1217"/>
      <c r="CZ17" s="1217"/>
      <c r="DA17" s="1217"/>
      <c r="DB17" s="1217"/>
      <c r="DC17" s="1217"/>
      <c r="DD17" s="1217"/>
      <c r="DE17" s="1217"/>
    </row>
    <row r="18" spans="1:109" s="259" customFormat="1" x14ac:dyDescent="0.15">
      <c r="A18" s="1216"/>
      <c r="B18" s="1217"/>
      <c r="C18" s="1217"/>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7"/>
      <c r="CA18" s="1217"/>
      <c r="CB18" s="1217"/>
      <c r="CC18" s="1217"/>
      <c r="CD18" s="1217"/>
      <c r="CE18" s="1217"/>
      <c r="CF18" s="1217"/>
      <c r="CG18" s="1217"/>
      <c r="CH18" s="1217"/>
      <c r="CI18" s="1217"/>
      <c r="CJ18" s="1217"/>
      <c r="CK18" s="1217"/>
      <c r="CL18" s="1217"/>
      <c r="CM18" s="1217"/>
      <c r="CN18" s="1217"/>
      <c r="CO18" s="1217"/>
      <c r="CP18" s="1217"/>
      <c r="CQ18" s="1217"/>
      <c r="CR18" s="1217"/>
      <c r="CS18" s="1217"/>
      <c r="CT18" s="1217"/>
      <c r="CU18" s="1217"/>
      <c r="CV18" s="1217"/>
      <c r="CW18" s="1217"/>
      <c r="CX18" s="1217"/>
      <c r="CY18" s="1217"/>
      <c r="CZ18" s="1217"/>
      <c r="DA18" s="1217"/>
      <c r="DB18" s="1217"/>
      <c r="DC18" s="1217"/>
      <c r="DD18" s="1217"/>
      <c r="DE18" s="1217"/>
    </row>
    <row r="19" spans="1:109" x14ac:dyDescent="0.15">
      <c r="DD19" s="1216"/>
      <c r="DE19" s="1216"/>
    </row>
    <row r="20" spans="1:109" x14ac:dyDescent="0.15">
      <c r="DD20" s="1216"/>
      <c r="DE20" s="1216"/>
    </row>
    <row r="21" spans="1:109" ht="17.25" customHeight="1" x14ac:dyDescent="0.15">
      <c r="B21" s="1218"/>
      <c r="C21" s="1219"/>
      <c r="D21" s="1219"/>
      <c r="E21" s="1219"/>
      <c r="F21" s="1219"/>
      <c r="G21" s="1219"/>
      <c r="H21" s="1219"/>
      <c r="I21" s="1219"/>
      <c r="J21" s="1219"/>
      <c r="K21" s="1219"/>
      <c r="L21" s="1219"/>
      <c r="M21" s="1219"/>
      <c r="N21" s="1220"/>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20"/>
      <c r="AU21" s="1219"/>
      <c r="AV21" s="1219"/>
      <c r="AW21" s="1219"/>
      <c r="AX21" s="1219"/>
      <c r="AY21" s="1219"/>
      <c r="AZ21" s="1219"/>
      <c r="BA21" s="1219"/>
      <c r="BB21" s="1219"/>
      <c r="BC21" s="1219"/>
      <c r="BD21" s="1219"/>
      <c r="BE21" s="1219"/>
      <c r="BF21" s="1220"/>
      <c r="BG21" s="1219"/>
      <c r="BH21" s="1219"/>
      <c r="BI21" s="1219"/>
      <c r="BJ21" s="1219"/>
      <c r="BK21" s="1219"/>
      <c r="BL21" s="1219"/>
      <c r="BM21" s="1219"/>
      <c r="BN21" s="1219"/>
      <c r="BO21" s="1219"/>
      <c r="BP21" s="1219"/>
      <c r="BQ21" s="1219"/>
      <c r="BR21" s="1220"/>
      <c r="BS21" s="1219"/>
      <c r="BT21" s="1219"/>
      <c r="BU21" s="1219"/>
      <c r="BV21" s="1219"/>
      <c r="BW21" s="1219"/>
      <c r="BX21" s="1219"/>
      <c r="BY21" s="1219"/>
      <c r="BZ21" s="1219"/>
      <c r="CA21" s="1219"/>
      <c r="CB21" s="1219"/>
      <c r="CC21" s="1219"/>
      <c r="CD21" s="1220"/>
      <c r="CE21" s="1219"/>
      <c r="CF21" s="1219"/>
      <c r="CG21" s="1219"/>
      <c r="CH21" s="1219"/>
      <c r="CI21" s="1219"/>
      <c r="CJ21" s="1219"/>
      <c r="CK21" s="1219"/>
      <c r="CL21" s="1219"/>
      <c r="CM21" s="1219"/>
      <c r="CN21" s="1219"/>
      <c r="CO21" s="1219"/>
      <c r="CP21" s="1220"/>
      <c r="CQ21" s="1219"/>
      <c r="CR21" s="1219"/>
      <c r="CS21" s="1219"/>
      <c r="CT21" s="1219"/>
      <c r="CU21" s="1219"/>
      <c r="CV21" s="1219"/>
      <c r="CW21" s="1219"/>
      <c r="CX21" s="1219"/>
      <c r="CY21" s="1219"/>
      <c r="CZ21" s="1219"/>
      <c r="DA21" s="1219"/>
      <c r="DB21" s="1220"/>
      <c r="DC21" s="1219"/>
      <c r="DD21" s="1221"/>
      <c r="DE21" s="1216"/>
    </row>
    <row r="22" spans="1:109" ht="17.25" customHeight="1" x14ac:dyDescent="0.15">
      <c r="B22" s="1222"/>
    </row>
    <row r="23" spans="1:109" x14ac:dyDescent="0.15">
      <c r="B23" s="1222"/>
    </row>
    <row r="24" spans="1:109" x14ac:dyDescent="0.15">
      <c r="B24" s="1222"/>
    </row>
    <row r="25" spans="1:109" x14ac:dyDescent="0.15">
      <c r="B25" s="1222"/>
    </row>
    <row r="26" spans="1:109" x14ac:dyDescent="0.15">
      <c r="B26" s="1222"/>
    </row>
    <row r="27" spans="1:109" x14ac:dyDescent="0.15">
      <c r="B27" s="1222"/>
    </row>
    <row r="28" spans="1:109" x14ac:dyDescent="0.15">
      <c r="B28" s="1222"/>
    </row>
    <row r="29" spans="1:109" x14ac:dyDescent="0.15">
      <c r="B29" s="1222"/>
    </row>
    <row r="30" spans="1:109" x14ac:dyDescent="0.15">
      <c r="B30" s="1222"/>
    </row>
    <row r="31" spans="1:109" x14ac:dyDescent="0.15">
      <c r="B31" s="1222"/>
    </row>
    <row r="32" spans="1:109" x14ac:dyDescent="0.15">
      <c r="B32" s="1222"/>
    </row>
    <row r="33" spans="2:109" x14ac:dyDescent="0.15">
      <c r="B33" s="1222"/>
    </row>
    <row r="34" spans="2:109" x14ac:dyDescent="0.15">
      <c r="B34" s="1222"/>
    </row>
    <row r="35" spans="2:109" x14ac:dyDescent="0.15">
      <c r="B35" s="1222"/>
    </row>
    <row r="36" spans="2:109" x14ac:dyDescent="0.15">
      <c r="B36" s="1222"/>
    </row>
    <row r="37" spans="2:109" x14ac:dyDescent="0.15">
      <c r="B37" s="1222"/>
    </row>
    <row r="38" spans="2:109" x14ac:dyDescent="0.15">
      <c r="B38" s="1222"/>
    </row>
    <row r="39" spans="2:109" x14ac:dyDescent="0.15">
      <c r="B39" s="1224"/>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c r="CB39" s="1225"/>
      <c r="CC39" s="1225"/>
      <c r="CD39" s="1225"/>
      <c r="CE39" s="1225"/>
      <c r="CF39" s="1225"/>
      <c r="CG39" s="1225"/>
      <c r="CH39" s="1225"/>
      <c r="CI39" s="1225"/>
      <c r="CJ39" s="1225"/>
      <c r="CK39" s="1225"/>
      <c r="CL39" s="1225"/>
      <c r="CM39" s="1225"/>
      <c r="CN39" s="1225"/>
      <c r="CO39" s="1225"/>
      <c r="CP39" s="1225"/>
      <c r="CQ39" s="1225"/>
      <c r="CR39" s="1225"/>
      <c r="CS39" s="1225"/>
      <c r="CT39" s="1225"/>
      <c r="CU39" s="1225"/>
      <c r="CV39" s="1225"/>
      <c r="CW39" s="1225"/>
      <c r="CX39" s="1225"/>
      <c r="CY39" s="1225"/>
      <c r="CZ39" s="1225"/>
      <c r="DA39" s="1225"/>
      <c r="DB39" s="1225"/>
      <c r="DC39" s="1225"/>
      <c r="DD39" s="1226"/>
    </row>
    <row r="40" spans="2:109" x14ac:dyDescent="0.15">
      <c r="B40" s="1227"/>
      <c r="DD40" s="1227"/>
      <c r="DE40" s="1216"/>
    </row>
    <row r="41" spans="2:109" ht="17.25" x14ac:dyDescent="0.15">
      <c r="B41" s="1228" t="s">
        <v>572</v>
      </c>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1219"/>
      <c r="BU41" s="1219"/>
      <c r="BV41" s="1219"/>
      <c r="BW41" s="1219"/>
      <c r="BX41" s="1219"/>
      <c r="BY41" s="1219"/>
      <c r="BZ41" s="1219"/>
      <c r="CA41" s="1219"/>
      <c r="CB41" s="1219"/>
      <c r="CC41" s="1219"/>
      <c r="CD41" s="1219"/>
      <c r="CE41" s="1219"/>
      <c r="CF41" s="1219"/>
      <c r="CG41" s="1219"/>
      <c r="CH41" s="1219"/>
      <c r="CI41" s="1219"/>
      <c r="CJ41" s="1219"/>
      <c r="CK41" s="1219"/>
      <c r="CL41" s="1219"/>
      <c r="CM41" s="1219"/>
      <c r="CN41" s="1219"/>
      <c r="CO41" s="1219"/>
      <c r="CP41" s="1219"/>
      <c r="CQ41" s="1219"/>
      <c r="CR41" s="1219"/>
      <c r="CS41" s="1219"/>
      <c r="CT41" s="1219"/>
      <c r="CU41" s="1219"/>
      <c r="CV41" s="1219"/>
      <c r="CW41" s="1219"/>
      <c r="CX41" s="1219"/>
      <c r="CY41" s="1219"/>
      <c r="CZ41" s="1219"/>
      <c r="DA41" s="1219"/>
      <c r="DB41" s="1219"/>
      <c r="DC41" s="1219"/>
      <c r="DD41" s="1221"/>
    </row>
    <row r="42" spans="2:109" x14ac:dyDescent="0.15">
      <c r="B42" s="1222"/>
      <c r="G42" s="1229"/>
      <c r="I42" s="1230"/>
      <c r="J42" s="1230"/>
      <c r="K42" s="1230"/>
      <c r="AM42" s="1229"/>
      <c r="AN42" s="1229" t="s">
        <v>573</v>
      </c>
      <c r="AP42" s="1230"/>
      <c r="AQ42" s="1230"/>
      <c r="AR42" s="1230"/>
      <c r="AY42" s="1229"/>
      <c r="BA42" s="1230"/>
      <c r="BB42" s="1230"/>
      <c r="BC42" s="1230"/>
      <c r="BK42" s="1229"/>
      <c r="BM42" s="1230"/>
      <c r="BN42" s="1230"/>
      <c r="BO42" s="1230"/>
      <c r="BW42" s="1229"/>
      <c r="BY42" s="1230"/>
      <c r="BZ42" s="1230"/>
      <c r="CA42" s="1230"/>
      <c r="CI42" s="1229"/>
      <c r="CK42" s="1230"/>
      <c r="CL42" s="1230"/>
      <c r="CM42" s="1230"/>
      <c r="CU42" s="1229"/>
      <c r="CW42" s="1230"/>
      <c r="CX42" s="1230"/>
      <c r="CY42" s="1230"/>
    </row>
    <row r="43" spans="2:109" ht="13.5" customHeight="1" x14ac:dyDescent="0.15">
      <c r="B43" s="1222"/>
      <c r="AN43" s="1231" t="s">
        <v>574</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1222"/>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1222"/>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1222"/>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1222"/>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1222"/>
      <c r="H48" s="1240"/>
      <c r="I48" s="1240"/>
      <c r="J48" s="1240"/>
      <c r="AN48" s="1240"/>
      <c r="AO48" s="1240"/>
      <c r="AP48" s="1240"/>
      <c r="AZ48" s="1240"/>
      <c r="BA48" s="1240"/>
      <c r="BB48" s="1240"/>
      <c r="BL48" s="1240"/>
      <c r="BM48" s="1240"/>
      <c r="BN48" s="1240"/>
      <c r="BX48" s="1240"/>
      <c r="BY48" s="1240"/>
      <c r="BZ48" s="1240"/>
      <c r="CJ48" s="1240"/>
      <c r="CK48" s="1240"/>
      <c r="CL48" s="1240"/>
      <c r="CV48" s="1240"/>
      <c r="CW48" s="1240"/>
      <c r="CX48" s="1240"/>
    </row>
    <row r="49" spans="1:109" x14ac:dyDescent="0.15">
      <c r="B49" s="1222"/>
      <c r="AN49" s="1216" t="s">
        <v>575</v>
      </c>
    </row>
    <row r="50" spans="1:109" x14ac:dyDescent="0.15">
      <c r="B50" s="1222"/>
      <c r="G50" s="1241"/>
      <c r="H50" s="1241"/>
      <c r="I50" s="1241"/>
      <c r="J50" s="1241"/>
      <c r="K50" s="1242"/>
      <c r="L50" s="1242"/>
      <c r="M50" s="1243"/>
      <c r="N50" s="1243"/>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525</v>
      </c>
      <c r="BQ50" s="1247"/>
      <c r="BR50" s="1247"/>
      <c r="BS50" s="1247"/>
      <c r="BT50" s="1247"/>
      <c r="BU50" s="1247"/>
      <c r="BV50" s="1247"/>
      <c r="BW50" s="1247"/>
      <c r="BX50" s="1247" t="s">
        <v>526</v>
      </c>
      <c r="BY50" s="1247"/>
      <c r="BZ50" s="1247"/>
      <c r="CA50" s="1247"/>
      <c r="CB50" s="1247"/>
      <c r="CC50" s="1247"/>
      <c r="CD50" s="1247"/>
      <c r="CE50" s="1247"/>
      <c r="CF50" s="1247" t="s">
        <v>527</v>
      </c>
      <c r="CG50" s="1247"/>
      <c r="CH50" s="1247"/>
      <c r="CI50" s="1247"/>
      <c r="CJ50" s="1247"/>
      <c r="CK50" s="1247"/>
      <c r="CL50" s="1247"/>
      <c r="CM50" s="1247"/>
      <c r="CN50" s="1247" t="s">
        <v>528</v>
      </c>
      <c r="CO50" s="1247"/>
      <c r="CP50" s="1247"/>
      <c r="CQ50" s="1247"/>
      <c r="CR50" s="1247"/>
      <c r="CS50" s="1247"/>
      <c r="CT50" s="1247"/>
      <c r="CU50" s="1247"/>
      <c r="CV50" s="1247" t="s">
        <v>529</v>
      </c>
      <c r="CW50" s="1247"/>
      <c r="CX50" s="1247"/>
      <c r="CY50" s="1247"/>
      <c r="CZ50" s="1247"/>
      <c r="DA50" s="1247"/>
      <c r="DB50" s="1247"/>
      <c r="DC50" s="1247"/>
    </row>
    <row r="51" spans="1:109" ht="13.5" customHeight="1" x14ac:dyDescent="0.15">
      <c r="B51" s="1222"/>
      <c r="G51" s="1248"/>
      <c r="H51" s="1248"/>
      <c r="I51" s="1249"/>
      <c r="J51" s="1249"/>
      <c r="K51" s="1250"/>
      <c r="L51" s="1250"/>
      <c r="M51" s="1250"/>
      <c r="N51" s="1250"/>
      <c r="AM51" s="1240"/>
      <c r="AN51" s="1251" t="s">
        <v>576</v>
      </c>
      <c r="AO51" s="1251"/>
      <c r="AP51" s="1251"/>
      <c r="AQ51" s="1251"/>
      <c r="AR51" s="1251"/>
      <c r="AS51" s="1251"/>
      <c r="AT51" s="1251"/>
      <c r="AU51" s="1251"/>
      <c r="AV51" s="1251"/>
      <c r="AW51" s="1251"/>
      <c r="AX51" s="1251"/>
      <c r="AY51" s="1251"/>
      <c r="AZ51" s="1251"/>
      <c r="BA51" s="1251"/>
      <c r="BB51" s="1251" t="s">
        <v>577</v>
      </c>
      <c r="BC51" s="1251"/>
      <c r="BD51" s="1251"/>
      <c r="BE51" s="1251"/>
      <c r="BF51" s="1251"/>
      <c r="BG51" s="1251"/>
      <c r="BH51" s="1251"/>
      <c r="BI51" s="1251"/>
      <c r="BJ51" s="1251"/>
      <c r="BK51" s="1251"/>
      <c r="BL51" s="1251"/>
      <c r="BM51" s="1251"/>
      <c r="BN51" s="1251"/>
      <c r="BO51" s="1251"/>
      <c r="BP51" s="1252">
        <v>2.8</v>
      </c>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x14ac:dyDescent="0.15">
      <c r="B52" s="1222"/>
      <c r="G52" s="1248"/>
      <c r="H52" s="1248"/>
      <c r="I52" s="1249"/>
      <c r="J52" s="1249"/>
      <c r="K52" s="1250"/>
      <c r="L52" s="1250"/>
      <c r="M52" s="1250"/>
      <c r="N52" s="1250"/>
      <c r="AM52" s="1240"/>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1230"/>
      <c r="B53" s="1222"/>
      <c r="G53" s="1248"/>
      <c r="H53" s="1248"/>
      <c r="I53" s="1241"/>
      <c r="J53" s="1241"/>
      <c r="K53" s="1250"/>
      <c r="L53" s="1250"/>
      <c r="M53" s="1250"/>
      <c r="N53" s="1250"/>
      <c r="AM53" s="1240"/>
      <c r="AN53" s="1251"/>
      <c r="AO53" s="1251"/>
      <c r="AP53" s="1251"/>
      <c r="AQ53" s="1251"/>
      <c r="AR53" s="1251"/>
      <c r="AS53" s="1251"/>
      <c r="AT53" s="1251"/>
      <c r="AU53" s="1251"/>
      <c r="AV53" s="1251"/>
      <c r="AW53" s="1251"/>
      <c r="AX53" s="1251"/>
      <c r="AY53" s="1251"/>
      <c r="AZ53" s="1251"/>
      <c r="BA53" s="1251"/>
      <c r="BB53" s="1251" t="s">
        <v>578</v>
      </c>
      <c r="BC53" s="1251"/>
      <c r="BD53" s="1251"/>
      <c r="BE53" s="1251"/>
      <c r="BF53" s="1251"/>
      <c r="BG53" s="1251"/>
      <c r="BH53" s="1251"/>
      <c r="BI53" s="1251"/>
      <c r="BJ53" s="1251"/>
      <c r="BK53" s="1251"/>
      <c r="BL53" s="1251"/>
      <c r="BM53" s="1251"/>
      <c r="BN53" s="1251"/>
      <c r="BO53" s="1251"/>
      <c r="BP53" s="1252">
        <v>69.7</v>
      </c>
      <c r="BQ53" s="1252"/>
      <c r="BR53" s="1252"/>
      <c r="BS53" s="1252"/>
      <c r="BT53" s="1252"/>
      <c r="BU53" s="1252"/>
      <c r="BV53" s="1252"/>
      <c r="BW53" s="1252"/>
      <c r="BX53" s="1252">
        <v>70.400000000000006</v>
      </c>
      <c r="BY53" s="1252"/>
      <c r="BZ53" s="1252"/>
      <c r="CA53" s="1252"/>
      <c r="CB53" s="1252"/>
      <c r="CC53" s="1252"/>
      <c r="CD53" s="1252"/>
      <c r="CE53" s="1252"/>
      <c r="CF53" s="1252">
        <v>75.400000000000006</v>
      </c>
      <c r="CG53" s="1252"/>
      <c r="CH53" s="1252"/>
      <c r="CI53" s="1252"/>
      <c r="CJ53" s="1252"/>
      <c r="CK53" s="1252"/>
      <c r="CL53" s="1252"/>
      <c r="CM53" s="1252"/>
      <c r="CN53" s="1252">
        <v>76.099999999999994</v>
      </c>
      <c r="CO53" s="1252"/>
      <c r="CP53" s="1252"/>
      <c r="CQ53" s="1252"/>
      <c r="CR53" s="1252"/>
      <c r="CS53" s="1252"/>
      <c r="CT53" s="1252"/>
      <c r="CU53" s="1252"/>
      <c r="CV53" s="1252">
        <v>76.900000000000006</v>
      </c>
      <c r="CW53" s="1252"/>
      <c r="CX53" s="1252"/>
      <c r="CY53" s="1252"/>
      <c r="CZ53" s="1252"/>
      <c r="DA53" s="1252"/>
      <c r="DB53" s="1252"/>
      <c r="DC53" s="1252"/>
    </row>
    <row r="54" spans="1:109" x14ac:dyDescent="0.15">
      <c r="A54" s="1230"/>
      <c r="B54" s="1222"/>
      <c r="G54" s="1248"/>
      <c r="H54" s="1248"/>
      <c r="I54" s="1241"/>
      <c r="J54" s="1241"/>
      <c r="K54" s="1250"/>
      <c r="L54" s="1250"/>
      <c r="M54" s="1250"/>
      <c r="N54" s="1250"/>
      <c r="AM54" s="1240"/>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1230"/>
      <c r="B55" s="1222"/>
      <c r="G55" s="1241"/>
      <c r="H55" s="1241"/>
      <c r="I55" s="1241"/>
      <c r="J55" s="1241"/>
      <c r="K55" s="1250"/>
      <c r="L55" s="1250"/>
      <c r="M55" s="1250"/>
      <c r="N55" s="1250"/>
      <c r="AN55" s="1247" t="s">
        <v>579</v>
      </c>
      <c r="AO55" s="1247"/>
      <c r="AP55" s="1247"/>
      <c r="AQ55" s="1247"/>
      <c r="AR55" s="1247"/>
      <c r="AS55" s="1247"/>
      <c r="AT55" s="1247"/>
      <c r="AU55" s="1247"/>
      <c r="AV55" s="1247"/>
      <c r="AW55" s="1247"/>
      <c r="AX55" s="1247"/>
      <c r="AY55" s="1247"/>
      <c r="AZ55" s="1247"/>
      <c r="BA55" s="1247"/>
      <c r="BB55" s="1251" t="s">
        <v>577</v>
      </c>
      <c r="BC55" s="1251"/>
      <c r="BD55" s="1251"/>
      <c r="BE55" s="1251"/>
      <c r="BF55" s="1251"/>
      <c r="BG55" s="1251"/>
      <c r="BH55" s="1251"/>
      <c r="BI55" s="1251"/>
      <c r="BJ55" s="1251"/>
      <c r="BK55" s="1251"/>
      <c r="BL55" s="1251"/>
      <c r="BM55" s="1251"/>
      <c r="BN55" s="1251"/>
      <c r="BO55" s="1251"/>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x14ac:dyDescent="0.15">
      <c r="A56" s="1230"/>
      <c r="B56" s="1222"/>
      <c r="G56" s="1241"/>
      <c r="H56" s="1241"/>
      <c r="I56" s="1241"/>
      <c r="J56" s="1241"/>
      <c r="K56" s="1250"/>
      <c r="L56" s="1250"/>
      <c r="M56" s="1250"/>
      <c r="N56" s="1250"/>
      <c r="AN56" s="1247"/>
      <c r="AO56" s="1247"/>
      <c r="AP56" s="1247"/>
      <c r="AQ56" s="1247"/>
      <c r="AR56" s="1247"/>
      <c r="AS56" s="1247"/>
      <c r="AT56" s="1247"/>
      <c r="AU56" s="1247"/>
      <c r="AV56" s="1247"/>
      <c r="AW56" s="1247"/>
      <c r="AX56" s="1247"/>
      <c r="AY56" s="1247"/>
      <c r="AZ56" s="1247"/>
      <c r="BA56" s="1247"/>
      <c r="BB56" s="1251"/>
      <c r="BC56" s="1251"/>
      <c r="BD56" s="1251"/>
      <c r="BE56" s="1251"/>
      <c r="BF56" s="1251"/>
      <c r="BG56" s="1251"/>
      <c r="BH56" s="1251"/>
      <c r="BI56" s="1251"/>
      <c r="BJ56" s="1251"/>
      <c r="BK56" s="1251"/>
      <c r="BL56" s="1251"/>
      <c r="BM56" s="1251"/>
      <c r="BN56" s="1251"/>
      <c r="BO56" s="1251"/>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30" customFormat="1" x14ac:dyDescent="0.15">
      <c r="B57" s="1253"/>
      <c r="G57" s="1241"/>
      <c r="H57" s="1241"/>
      <c r="I57" s="1254"/>
      <c r="J57" s="1254"/>
      <c r="K57" s="1250"/>
      <c r="L57" s="1250"/>
      <c r="M57" s="1250"/>
      <c r="N57" s="1250"/>
      <c r="AM57" s="1216"/>
      <c r="AN57" s="1247"/>
      <c r="AO57" s="1247"/>
      <c r="AP57" s="1247"/>
      <c r="AQ57" s="1247"/>
      <c r="AR57" s="1247"/>
      <c r="AS57" s="1247"/>
      <c r="AT57" s="1247"/>
      <c r="AU57" s="1247"/>
      <c r="AV57" s="1247"/>
      <c r="AW57" s="1247"/>
      <c r="AX57" s="1247"/>
      <c r="AY57" s="1247"/>
      <c r="AZ57" s="1247"/>
      <c r="BA57" s="1247"/>
      <c r="BB57" s="1251" t="s">
        <v>578</v>
      </c>
      <c r="BC57" s="1251"/>
      <c r="BD57" s="1251"/>
      <c r="BE57" s="1251"/>
      <c r="BF57" s="1251"/>
      <c r="BG57" s="1251"/>
      <c r="BH57" s="1251"/>
      <c r="BI57" s="1251"/>
      <c r="BJ57" s="1251"/>
      <c r="BK57" s="1251"/>
      <c r="BL57" s="1251"/>
      <c r="BM57" s="1251"/>
      <c r="BN57" s="1251"/>
      <c r="BO57" s="1251"/>
      <c r="BP57" s="1252">
        <v>62.8</v>
      </c>
      <c r="BQ57" s="1252"/>
      <c r="BR57" s="1252"/>
      <c r="BS57" s="1252"/>
      <c r="BT57" s="1252"/>
      <c r="BU57" s="1252"/>
      <c r="BV57" s="1252"/>
      <c r="BW57" s="1252"/>
      <c r="BX57" s="1252">
        <v>64</v>
      </c>
      <c r="BY57" s="1252"/>
      <c r="BZ57" s="1252"/>
      <c r="CA57" s="1252"/>
      <c r="CB57" s="1252"/>
      <c r="CC57" s="1252"/>
      <c r="CD57" s="1252"/>
      <c r="CE57" s="1252"/>
      <c r="CF57" s="1252">
        <v>66.2</v>
      </c>
      <c r="CG57" s="1252"/>
      <c r="CH57" s="1252"/>
      <c r="CI57" s="1252"/>
      <c r="CJ57" s="1252"/>
      <c r="CK57" s="1252"/>
      <c r="CL57" s="1252"/>
      <c r="CM57" s="1252"/>
      <c r="CN57" s="1252">
        <v>67.099999999999994</v>
      </c>
      <c r="CO57" s="1252"/>
      <c r="CP57" s="1252"/>
      <c r="CQ57" s="1252"/>
      <c r="CR57" s="1252"/>
      <c r="CS57" s="1252"/>
      <c r="CT57" s="1252"/>
      <c r="CU57" s="1252"/>
      <c r="CV57" s="1252">
        <v>67</v>
      </c>
      <c r="CW57" s="1252"/>
      <c r="CX57" s="1252"/>
      <c r="CY57" s="1252"/>
      <c r="CZ57" s="1252"/>
      <c r="DA57" s="1252"/>
      <c r="DB57" s="1252"/>
      <c r="DC57" s="1252"/>
      <c r="DD57" s="1255"/>
      <c r="DE57" s="1253"/>
    </row>
    <row r="58" spans="1:109" s="1230" customFormat="1" x14ac:dyDescent="0.15">
      <c r="A58" s="1216"/>
      <c r="B58" s="1253"/>
      <c r="G58" s="1241"/>
      <c r="H58" s="1241"/>
      <c r="I58" s="1254"/>
      <c r="J58" s="1254"/>
      <c r="K58" s="1250"/>
      <c r="L58" s="1250"/>
      <c r="M58" s="1250"/>
      <c r="N58" s="1250"/>
      <c r="AM58" s="1216"/>
      <c r="AN58" s="1247"/>
      <c r="AO58" s="1247"/>
      <c r="AP58" s="1247"/>
      <c r="AQ58" s="1247"/>
      <c r="AR58" s="1247"/>
      <c r="AS58" s="1247"/>
      <c r="AT58" s="1247"/>
      <c r="AU58" s="1247"/>
      <c r="AV58" s="1247"/>
      <c r="AW58" s="1247"/>
      <c r="AX58" s="1247"/>
      <c r="AY58" s="1247"/>
      <c r="AZ58" s="1247"/>
      <c r="BA58" s="1247"/>
      <c r="BB58" s="1251"/>
      <c r="BC58" s="1251"/>
      <c r="BD58" s="1251"/>
      <c r="BE58" s="1251"/>
      <c r="BF58" s="1251"/>
      <c r="BG58" s="1251"/>
      <c r="BH58" s="1251"/>
      <c r="BI58" s="1251"/>
      <c r="BJ58" s="1251"/>
      <c r="BK58" s="1251"/>
      <c r="BL58" s="1251"/>
      <c r="BM58" s="1251"/>
      <c r="BN58" s="1251"/>
      <c r="BO58" s="1251"/>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55"/>
      <c r="DE58" s="1253"/>
    </row>
    <row r="59" spans="1:109" s="1230" customFormat="1" x14ac:dyDescent="0.15">
      <c r="A59" s="1216"/>
      <c r="B59" s="1253"/>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3"/>
    </row>
    <row r="60" spans="1:109" s="1230" customFormat="1" x14ac:dyDescent="0.15">
      <c r="A60" s="1216"/>
      <c r="B60" s="1253"/>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3"/>
    </row>
    <row r="61" spans="1:109" s="1230" customFormat="1" x14ac:dyDescent="0.15">
      <c r="A61" s="1216"/>
      <c r="B61" s="1257"/>
      <c r="C61" s="1258"/>
      <c r="D61" s="1258"/>
      <c r="E61" s="1258"/>
      <c r="F61" s="1258"/>
      <c r="G61" s="1258"/>
      <c r="H61" s="1258"/>
      <c r="I61" s="1258"/>
      <c r="J61" s="1258"/>
      <c r="K61" s="1258"/>
      <c r="L61" s="1258"/>
      <c r="M61" s="1259"/>
      <c r="N61" s="1259"/>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9"/>
      <c r="AT61" s="1259"/>
      <c r="AU61" s="1258"/>
      <c r="AV61" s="1258"/>
      <c r="AW61" s="1258"/>
      <c r="AX61" s="1258"/>
      <c r="AY61" s="1258"/>
      <c r="AZ61" s="1258"/>
      <c r="BA61" s="1258"/>
      <c r="BB61" s="1258"/>
      <c r="BC61" s="1258"/>
      <c r="BD61" s="1258"/>
      <c r="BE61" s="1259"/>
      <c r="BF61" s="1259"/>
      <c r="BG61" s="1258"/>
      <c r="BH61" s="1258"/>
      <c r="BI61" s="1258"/>
      <c r="BJ61" s="1258"/>
      <c r="BK61" s="1258"/>
      <c r="BL61" s="1258"/>
      <c r="BM61" s="1258"/>
      <c r="BN61" s="1258"/>
      <c r="BO61" s="1258"/>
      <c r="BP61" s="1258"/>
      <c r="BQ61" s="1259"/>
      <c r="BR61" s="1259"/>
      <c r="BS61" s="1258"/>
      <c r="BT61" s="1258"/>
      <c r="BU61" s="1258"/>
      <c r="BV61" s="1258"/>
      <c r="BW61" s="1258"/>
      <c r="BX61" s="1258"/>
      <c r="BY61" s="1258"/>
      <c r="BZ61" s="1258"/>
      <c r="CA61" s="1258"/>
      <c r="CB61" s="1258"/>
      <c r="CC61" s="1259"/>
      <c r="CD61" s="1259"/>
      <c r="CE61" s="1258"/>
      <c r="CF61" s="1258"/>
      <c r="CG61" s="1258"/>
      <c r="CH61" s="1258"/>
      <c r="CI61" s="1258"/>
      <c r="CJ61" s="1258"/>
      <c r="CK61" s="1258"/>
      <c r="CL61" s="1258"/>
      <c r="CM61" s="1258"/>
      <c r="CN61" s="1258"/>
      <c r="CO61" s="1259"/>
      <c r="CP61" s="1259"/>
      <c r="CQ61" s="1258"/>
      <c r="CR61" s="1258"/>
      <c r="CS61" s="1258"/>
      <c r="CT61" s="1258"/>
      <c r="CU61" s="1258"/>
      <c r="CV61" s="1258"/>
      <c r="CW61" s="1258"/>
      <c r="CX61" s="1258"/>
      <c r="CY61" s="1258"/>
      <c r="CZ61" s="1258"/>
      <c r="DA61" s="1259"/>
      <c r="DB61" s="1259"/>
      <c r="DC61" s="1259"/>
      <c r="DD61" s="1260"/>
      <c r="DE61" s="1253"/>
    </row>
    <row r="62" spans="1:109" x14ac:dyDescent="0.15">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1216"/>
    </row>
    <row r="63" spans="1:109" ht="17.25" x14ac:dyDescent="0.15">
      <c r="B63" s="1261" t="s">
        <v>580</v>
      </c>
    </row>
    <row r="64" spans="1:109" x14ac:dyDescent="0.15">
      <c r="B64" s="1222"/>
      <c r="G64" s="1229"/>
      <c r="I64" s="1262"/>
      <c r="J64" s="1262"/>
      <c r="K64" s="1262"/>
      <c r="L64" s="1262"/>
      <c r="M64" s="1262"/>
      <c r="N64" s="1263"/>
      <c r="AM64" s="1229"/>
      <c r="AN64" s="1229" t="s">
        <v>573</v>
      </c>
      <c r="AP64" s="1230"/>
      <c r="AQ64" s="1230"/>
      <c r="AR64" s="1230"/>
      <c r="AY64" s="1229"/>
      <c r="BA64" s="1230"/>
      <c r="BB64" s="1230"/>
      <c r="BC64" s="1230"/>
      <c r="BK64" s="1229"/>
      <c r="BM64" s="1230"/>
      <c r="BN64" s="1230"/>
      <c r="BO64" s="1230"/>
      <c r="BW64" s="1229"/>
      <c r="BY64" s="1230"/>
      <c r="BZ64" s="1230"/>
      <c r="CA64" s="1230"/>
      <c r="CI64" s="1229"/>
      <c r="CK64" s="1230"/>
      <c r="CL64" s="1230"/>
      <c r="CM64" s="1230"/>
      <c r="CU64" s="1229"/>
      <c r="CW64" s="1230"/>
      <c r="CX64" s="1230"/>
      <c r="CY64" s="1230"/>
    </row>
    <row r="65" spans="2:107" ht="13.5" customHeight="1" x14ac:dyDescent="0.15">
      <c r="B65" s="1222"/>
      <c r="AN65" s="1231" t="s">
        <v>581</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5" customHeight="1" x14ac:dyDescent="0.15">
      <c r="B66" s="1222"/>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5" customHeight="1" x14ac:dyDescent="0.15">
      <c r="B67" s="1222"/>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5" customHeight="1" x14ac:dyDescent="0.15">
      <c r="B68" s="1222"/>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5" customHeight="1" x14ac:dyDescent="0.15">
      <c r="B69" s="1222"/>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1222"/>
      <c r="H70" s="1264"/>
      <c r="I70" s="1264"/>
      <c r="J70" s="1265"/>
      <c r="K70" s="1265"/>
      <c r="L70" s="1266"/>
      <c r="M70" s="1265"/>
      <c r="N70" s="1266"/>
      <c r="AN70" s="1240"/>
      <c r="AO70" s="1240"/>
      <c r="AP70" s="1240"/>
      <c r="AZ70" s="1240"/>
      <c r="BA70" s="1240"/>
      <c r="BB70" s="1240"/>
      <c r="BL70" s="1240"/>
      <c r="BM70" s="1240"/>
      <c r="BN70" s="1240"/>
      <c r="BX70" s="1240"/>
      <c r="BY70" s="1240"/>
      <c r="BZ70" s="1240"/>
      <c r="CJ70" s="1240"/>
      <c r="CK70" s="1240"/>
      <c r="CL70" s="1240"/>
      <c r="CV70" s="1240"/>
      <c r="CW70" s="1240"/>
      <c r="CX70" s="1240"/>
    </row>
    <row r="71" spans="2:107" x14ac:dyDescent="0.15">
      <c r="B71" s="1222"/>
      <c r="G71" s="1267"/>
      <c r="I71" s="1268"/>
      <c r="J71" s="1265"/>
      <c r="K71" s="1265"/>
      <c r="L71" s="1266"/>
      <c r="M71" s="1265"/>
      <c r="N71" s="1266"/>
      <c r="AM71" s="1267"/>
      <c r="AN71" s="1216" t="s">
        <v>575</v>
      </c>
    </row>
    <row r="72" spans="2:107" x14ac:dyDescent="0.15">
      <c r="B72" s="1222"/>
      <c r="G72" s="1241"/>
      <c r="H72" s="1241"/>
      <c r="I72" s="1241"/>
      <c r="J72" s="1241"/>
      <c r="K72" s="1242"/>
      <c r="L72" s="1242"/>
      <c r="M72" s="1243"/>
      <c r="N72" s="1243"/>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525</v>
      </c>
      <c r="BQ72" s="1247"/>
      <c r="BR72" s="1247"/>
      <c r="BS72" s="1247"/>
      <c r="BT72" s="1247"/>
      <c r="BU72" s="1247"/>
      <c r="BV72" s="1247"/>
      <c r="BW72" s="1247"/>
      <c r="BX72" s="1247" t="s">
        <v>526</v>
      </c>
      <c r="BY72" s="1247"/>
      <c r="BZ72" s="1247"/>
      <c r="CA72" s="1247"/>
      <c r="CB72" s="1247"/>
      <c r="CC72" s="1247"/>
      <c r="CD72" s="1247"/>
      <c r="CE72" s="1247"/>
      <c r="CF72" s="1247" t="s">
        <v>527</v>
      </c>
      <c r="CG72" s="1247"/>
      <c r="CH72" s="1247"/>
      <c r="CI72" s="1247"/>
      <c r="CJ72" s="1247"/>
      <c r="CK72" s="1247"/>
      <c r="CL72" s="1247"/>
      <c r="CM72" s="1247"/>
      <c r="CN72" s="1247" t="s">
        <v>528</v>
      </c>
      <c r="CO72" s="1247"/>
      <c r="CP72" s="1247"/>
      <c r="CQ72" s="1247"/>
      <c r="CR72" s="1247"/>
      <c r="CS72" s="1247"/>
      <c r="CT72" s="1247"/>
      <c r="CU72" s="1247"/>
      <c r="CV72" s="1247" t="s">
        <v>529</v>
      </c>
      <c r="CW72" s="1247"/>
      <c r="CX72" s="1247"/>
      <c r="CY72" s="1247"/>
      <c r="CZ72" s="1247"/>
      <c r="DA72" s="1247"/>
      <c r="DB72" s="1247"/>
      <c r="DC72" s="1247"/>
    </row>
    <row r="73" spans="2:107" x14ac:dyDescent="0.15">
      <c r="B73" s="1222"/>
      <c r="G73" s="1248"/>
      <c r="H73" s="1248"/>
      <c r="I73" s="1248"/>
      <c r="J73" s="1248"/>
      <c r="K73" s="1269"/>
      <c r="L73" s="1269"/>
      <c r="M73" s="1269"/>
      <c r="N73" s="1269"/>
      <c r="AM73" s="1240"/>
      <c r="AN73" s="1251" t="s">
        <v>576</v>
      </c>
      <c r="AO73" s="1251"/>
      <c r="AP73" s="1251"/>
      <c r="AQ73" s="1251"/>
      <c r="AR73" s="1251"/>
      <c r="AS73" s="1251"/>
      <c r="AT73" s="1251"/>
      <c r="AU73" s="1251"/>
      <c r="AV73" s="1251"/>
      <c r="AW73" s="1251"/>
      <c r="AX73" s="1251"/>
      <c r="AY73" s="1251"/>
      <c r="AZ73" s="1251"/>
      <c r="BA73" s="1251"/>
      <c r="BB73" s="1251" t="s">
        <v>582</v>
      </c>
      <c r="BC73" s="1251"/>
      <c r="BD73" s="1251"/>
      <c r="BE73" s="1251"/>
      <c r="BF73" s="1251"/>
      <c r="BG73" s="1251"/>
      <c r="BH73" s="1251"/>
      <c r="BI73" s="1251"/>
      <c r="BJ73" s="1251"/>
      <c r="BK73" s="1251"/>
      <c r="BL73" s="1251"/>
      <c r="BM73" s="1251"/>
      <c r="BN73" s="1251"/>
      <c r="BO73" s="1251"/>
      <c r="BP73" s="1252">
        <v>2.8</v>
      </c>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x14ac:dyDescent="0.15">
      <c r="B74" s="1222"/>
      <c r="G74" s="1248"/>
      <c r="H74" s="1248"/>
      <c r="I74" s="1248"/>
      <c r="J74" s="1248"/>
      <c r="K74" s="1269"/>
      <c r="L74" s="1269"/>
      <c r="M74" s="1269"/>
      <c r="N74" s="1269"/>
      <c r="AM74" s="1240"/>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1222"/>
      <c r="G75" s="1248"/>
      <c r="H75" s="1248"/>
      <c r="I75" s="1241"/>
      <c r="J75" s="1241"/>
      <c r="K75" s="1250"/>
      <c r="L75" s="1250"/>
      <c r="M75" s="1250"/>
      <c r="N75" s="1250"/>
      <c r="AM75" s="1240"/>
      <c r="AN75" s="1251"/>
      <c r="AO75" s="1251"/>
      <c r="AP75" s="1251"/>
      <c r="AQ75" s="1251"/>
      <c r="AR75" s="1251"/>
      <c r="AS75" s="1251"/>
      <c r="AT75" s="1251"/>
      <c r="AU75" s="1251"/>
      <c r="AV75" s="1251"/>
      <c r="AW75" s="1251"/>
      <c r="AX75" s="1251"/>
      <c r="AY75" s="1251"/>
      <c r="AZ75" s="1251"/>
      <c r="BA75" s="1251"/>
      <c r="BB75" s="1251" t="s">
        <v>583</v>
      </c>
      <c r="BC75" s="1251"/>
      <c r="BD75" s="1251"/>
      <c r="BE75" s="1251"/>
      <c r="BF75" s="1251"/>
      <c r="BG75" s="1251"/>
      <c r="BH75" s="1251"/>
      <c r="BI75" s="1251"/>
      <c r="BJ75" s="1251"/>
      <c r="BK75" s="1251"/>
      <c r="BL75" s="1251"/>
      <c r="BM75" s="1251"/>
      <c r="BN75" s="1251"/>
      <c r="BO75" s="1251"/>
      <c r="BP75" s="1252">
        <v>9.5</v>
      </c>
      <c r="BQ75" s="1252"/>
      <c r="BR75" s="1252"/>
      <c r="BS75" s="1252"/>
      <c r="BT75" s="1252"/>
      <c r="BU75" s="1252"/>
      <c r="BV75" s="1252"/>
      <c r="BW75" s="1252"/>
      <c r="BX75" s="1252">
        <v>9.3000000000000007</v>
      </c>
      <c r="BY75" s="1252"/>
      <c r="BZ75" s="1252"/>
      <c r="CA75" s="1252"/>
      <c r="CB75" s="1252"/>
      <c r="CC75" s="1252"/>
      <c r="CD75" s="1252"/>
      <c r="CE75" s="1252"/>
      <c r="CF75" s="1252">
        <v>9.5</v>
      </c>
      <c r="CG75" s="1252"/>
      <c r="CH75" s="1252"/>
      <c r="CI75" s="1252"/>
      <c r="CJ75" s="1252"/>
      <c r="CK75" s="1252"/>
      <c r="CL75" s="1252"/>
      <c r="CM75" s="1252"/>
      <c r="CN75" s="1252">
        <v>9.8000000000000007</v>
      </c>
      <c r="CO75" s="1252"/>
      <c r="CP75" s="1252"/>
      <c r="CQ75" s="1252"/>
      <c r="CR75" s="1252"/>
      <c r="CS75" s="1252"/>
      <c r="CT75" s="1252"/>
      <c r="CU75" s="1252"/>
      <c r="CV75" s="1252">
        <v>10</v>
      </c>
      <c r="CW75" s="1252"/>
      <c r="CX75" s="1252"/>
      <c r="CY75" s="1252"/>
      <c r="CZ75" s="1252"/>
      <c r="DA75" s="1252"/>
      <c r="DB75" s="1252"/>
      <c r="DC75" s="1252"/>
    </row>
    <row r="76" spans="2:107" x14ac:dyDescent="0.15">
      <c r="B76" s="1222"/>
      <c r="G76" s="1248"/>
      <c r="H76" s="1248"/>
      <c r="I76" s="1241"/>
      <c r="J76" s="1241"/>
      <c r="K76" s="1250"/>
      <c r="L76" s="1250"/>
      <c r="M76" s="1250"/>
      <c r="N76" s="1250"/>
      <c r="AM76" s="1240"/>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1222"/>
      <c r="G77" s="1241"/>
      <c r="H77" s="1241"/>
      <c r="I77" s="1241"/>
      <c r="J77" s="1241"/>
      <c r="K77" s="1269"/>
      <c r="L77" s="1269"/>
      <c r="M77" s="1269"/>
      <c r="N77" s="1269"/>
      <c r="AN77" s="1247" t="s">
        <v>579</v>
      </c>
      <c r="AO77" s="1247"/>
      <c r="AP77" s="1247"/>
      <c r="AQ77" s="1247"/>
      <c r="AR77" s="1247"/>
      <c r="AS77" s="1247"/>
      <c r="AT77" s="1247"/>
      <c r="AU77" s="1247"/>
      <c r="AV77" s="1247"/>
      <c r="AW77" s="1247"/>
      <c r="AX77" s="1247"/>
      <c r="AY77" s="1247"/>
      <c r="AZ77" s="1247"/>
      <c r="BA77" s="1247"/>
      <c r="BB77" s="1251" t="s">
        <v>577</v>
      </c>
      <c r="BC77" s="1251"/>
      <c r="BD77" s="1251"/>
      <c r="BE77" s="1251"/>
      <c r="BF77" s="1251"/>
      <c r="BG77" s="1251"/>
      <c r="BH77" s="1251"/>
      <c r="BI77" s="1251"/>
      <c r="BJ77" s="1251"/>
      <c r="BK77" s="1251"/>
      <c r="BL77" s="1251"/>
      <c r="BM77" s="1251"/>
      <c r="BN77" s="1251"/>
      <c r="BO77" s="1251"/>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x14ac:dyDescent="0.15">
      <c r="B78" s="1222"/>
      <c r="G78" s="1241"/>
      <c r="H78" s="1241"/>
      <c r="I78" s="1241"/>
      <c r="J78" s="1241"/>
      <c r="K78" s="1269"/>
      <c r="L78" s="1269"/>
      <c r="M78" s="1269"/>
      <c r="N78" s="1269"/>
      <c r="AN78" s="1247"/>
      <c r="AO78" s="1247"/>
      <c r="AP78" s="1247"/>
      <c r="AQ78" s="1247"/>
      <c r="AR78" s="1247"/>
      <c r="AS78" s="1247"/>
      <c r="AT78" s="1247"/>
      <c r="AU78" s="1247"/>
      <c r="AV78" s="1247"/>
      <c r="AW78" s="1247"/>
      <c r="AX78" s="1247"/>
      <c r="AY78" s="1247"/>
      <c r="AZ78" s="1247"/>
      <c r="BA78" s="1247"/>
      <c r="BB78" s="1251"/>
      <c r="BC78" s="1251"/>
      <c r="BD78" s="1251"/>
      <c r="BE78" s="1251"/>
      <c r="BF78" s="1251"/>
      <c r="BG78" s="1251"/>
      <c r="BH78" s="1251"/>
      <c r="BI78" s="1251"/>
      <c r="BJ78" s="1251"/>
      <c r="BK78" s="1251"/>
      <c r="BL78" s="1251"/>
      <c r="BM78" s="1251"/>
      <c r="BN78" s="1251"/>
      <c r="BO78" s="1251"/>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1222"/>
      <c r="G79" s="1241"/>
      <c r="H79" s="1241"/>
      <c r="I79" s="1254"/>
      <c r="J79" s="1254"/>
      <c r="K79" s="1270"/>
      <c r="L79" s="1270"/>
      <c r="M79" s="1270"/>
      <c r="N79" s="1270"/>
      <c r="AN79" s="1247"/>
      <c r="AO79" s="1247"/>
      <c r="AP79" s="1247"/>
      <c r="AQ79" s="1247"/>
      <c r="AR79" s="1247"/>
      <c r="AS79" s="1247"/>
      <c r="AT79" s="1247"/>
      <c r="AU79" s="1247"/>
      <c r="AV79" s="1247"/>
      <c r="AW79" s="1247"/>
      <c r="AX79" s="1247"/>
      <c r="AY79" s="1247"/>
      <c r="AZ79" s="1247"/>
      <c r="BA79" s="1247"/>
      <c r="BB79" s="1251" t="s">
        <v>584</v>
      </c>
      <c r="BC79" s="1251"/>
      <c r="BD79" s="1251"/>
      <c r="BE79" s="1251"/>
      <c r="BF79" s="1251"/>
      <c r="BG79" s="1251"/>
      <c r="BH79" s="1251"/>
      <c r="BI79" s="1251"/>
      <c r="BJ79" s="1251"/>
      <c r="BK79" s="1251"/>
      <c r="BL79" s="1251"/>
      <c r="BM79" s="1251"/>
      <c r="BN79" s="1251"/>
      <c r="BO79" s="1251"/>
      <c r="BP79" s="1252">
        <v>7.7</v>
      </c>
      <c r="BQ79" s="1252"/>
      <c r="BR79" s="1252"/>
      <c r="BS79" s="1252"/>
      <c r="BT79" s="1252"/>
      <c r="BU79" s="1252"/>
      <c r="BV79" s="1252"/>
      <c r="BW79" s="1252"/>
      <c r="BX79" s="1252">
        <v>8</v>
      </c>
      <c r="BY79" s="1252"/>
      <c r="BZ79" s="1252"/>
      <c r="CA79" s="1252"/>
      <c r="CB79" s="1252"/>
      <c r="CC79" s="1252"/>
      <c r="CD79" s="1252"/>
      <c r="CE79" s="1252"/>
      <c r="CF79" s="1252">
        <v>8</v>
      </c>
      <c r="CG79" s="1252"/>
      <c r="CH79" s="1252"/>
      <c r="CI79" s="1252"/>
      <c r="CJ79" s="1252"/>
      <c r="CK79" s="1252"/>
      <c r="CL79" s="1252"/>
      <c r="CM79" s="1252"/>
      <c r="CN79" s="1252">
        <v>8.3000000000000007</v>
      </c>
      <c r="CO79" s="1252"/>
      <c r="CP79" s="1252"/>
      <c r="CQ79" s="1252"/>
      <c r="CR79" s="1252"/>
      <c r="CS79" s="1252"/>
      <c r="CT79" s="1252"/>
      <c r="CU79" s="1252"/>
      <c r="CV79" s="1252">
        <v>8.4</v>
      </c>
      <c r="CW79" s="1252"/>
      <c r="CX79" s="1252"/>
      <c r="CY79" s="1252"/>
      <c r="CZ79" s="1252"/>
      <c r="DA79" s="1252"/>
      <c r="DB79" s="1252"/>
      <c r="DC79" s="1252"/>
    </row>
    <row r="80" spans="2:107" x14ac:dyDescent="0.15">
      <c r="B80" s="1222"/>
      <c r="G80" s="1241"/>
      <c r="H80" s="1241"/>
      <c r="I80" s="1254"/>
      <c r="J80" s="1254"/>
      <c r="K80" s="1270"/>
      <c r="L80" s="1270"/>
      <c r="M80" s="1270"/>
      <c r="N80" s="1270"/>
      <c r="AN80" s="1247"/>
      <c r="AO80" s="1247"/>
      <c r="AP80" s="1247"/>
      <c r="AQ80" s="1247"/>
      <c r="AR80" s="1247"/>
      <c r="AS80" s="1247"/>
      <c r="AT80" s="1247"/>
      <c r="AU80" s="1247"/>
      <c r="AV80" s="1247"/>
      <c r="AW80" s="1247"/>
      <c r="AX80" s="1247"/>
      <c r="AY80" s="1247"/>
      <c r="AZ80" s="1247"/>
      <c r="BA80" s="1247"/>
      <c r="BB80" s="1251"/>
      <c r="BC80" s="1251"/>
      <c r="BD80" s="1251"/>
      <c r="BE80" s="1251"/>
      <c r="BF80" s="1251"/>
      <c r="BG80" s="1251"/>
      <c r="BH80" s="1251"/>
      <c r="BI80" s="1251"/>
      <c r="BJ80" s="1251"/>
      <c r="BK80" s="1251"/>
      <c r="BL80" s="1251"/>
      <c r="BM80" s="1251"/>
      <c r="BN80" s="1251"/>
      <c r="BO80" s="1251"/>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1222"/>
    </row>
    <row r="82" spans="2:109" ht="17.25" x14ac:dyDescent="0.15">
      <c r="B82" s="1222"/>
      <c r="K82" s="1271"/>
      <c r="L82" s="1271"/>
      <c r="M82" s="1271"/>
      <c r="N82" s="1271"/>
      <c r="AQ82" s="1271"/>
      <c r="AR82" s="1271"/>
      <c r="AS82" s="1271"/>
      <c r="AT82" s="1271"/>
      <c r="BC82" s="1271"/>
      <c r="BD82" s="1271"/>
      <c r="BE82" s="1271"/>
      <c r="BF82" s="1271"/>
      <c r="BO82" s="1271"/>
      <c r="BP82" s="1271"/>
      <c r="BQ82" s="1271"/>
      <c r="BR82" s="1271"/>
      <c r="CA82" s="1271"/>
      <c r="CB82" s="1271"/>
      <c r="CC82" s="1271"/>
      <c r="CD82" s="1271"/>
      <c r="CM82" s="1271"/>
      <c r="CN82" s="1271"/>
      <c r="CO82" s="1271"/>
      <c r="CP82" s="1271"/>
      <c r="CY82" s="1271"/>
      <c r="CZ82" s="1271"/>
      <c r="DA82" s="1271"/>
      <c r="DB82" s="1271"/>
      <c r="DC82" s="1271"/>
    </row>
    <row r="83" spans="2:109" x14ac:dyDescent="0.15">
      <c r="B83" s="1224"/>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c r="CB83" s="1225"/>
      <c r="CC83" s="1225"/>
      <c r="CD83" s="1225"/>
      <c r="CE83" s="1225"/>
      <c r="CF83" s="1225"/>
      <c r="CG83" s="1225"/>
      <c r="CH83" s="1225"/>
      <c r="CI83" s="1225"/>
      <c r="CJ83" s="1225"/>
      <c r="CK83" s="1225"/>
      <c r="CL83" s="1225"/>
      <c r="CM83" s="1225"/>
      <c r="CN83" s="1225"/>
      <c r="CO83" s="1225"/>
      <c r="CP83" s="1225"/>
      <c r="CQ83" s="1225"/>
      <c r="CR83" s="1225"/>
      <c r="CS83" s="1225"/>
      <c r="CT83" s="1225"/>
      <c r="CU83" s="1225"/>
      <c r="CV83" s="1225"/>
      <c r="CW83" s="1225"/>
      <c r="CX83" s="1225"/>
      <c r="CY83" s="1225"/>
      <c r="CZ83" s="1225"/>
      <c r="DA83" s="1225"/>
      <c r="DB83" s="1225"/>
      <c r="DC83" s="1225"/>
      <c r="DD83" s="1226"/>
    </row>
    <row r="84" spans="2:109" x14ac:dyDescent="0.15">
      <c r="DD84" s="1216"/>
      <c r="DE84" s="1216"/>
    </row>
    <row r="85" spans="2:109" x14ac:dyDescent="0.15">
      <c r="DD85" s="1216"/>
      <c r="DE85" s="1216"/>
    </row>
  </sheetData>
  <sheetProtection algorithmName="SHA-512" hashValue="D+LaVYwVILcTzcmIAsW5I0tgDRwJcCjpb/PTmPSDfLKnm1JFJYngqGfjgfUuJvbyx7SkuwqTvyXlFDc9nXHuiw==" saltValue="Wjzg/BkT9f1TOWZOaOe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585</v>
      </c>
    </row>
  </sheetData>
  <sheetProtection algorithmName="SHA-512" hashValue="q1hp50OboD8W2FUJ5NRup/qNm1Ad1oQjLrcj7zDVNC1rdoNJuP9V8NBW0bF6mU1Odzpag1687bHzmbIlDxALqA==" saltValue="2rdBvkkRBaFQ65mfMZ94A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586</v>
      </c>
    </row>
  </sheetData>
  <sheetProtection algorithmName="SHA-512" hashValue="pb28LSzmh3ciFgjWY66KJt/k+NN+3Eyz05MCnL0N/gsSfqiD6X4nt8jh/C2LGjPpgeLQh2MjxnmWuAFVIlG3gw==" saltValue="EtcGIZMoL43a5iMsWR7Xv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117372</v>
      </c>
      <c r="E3" s="156"/>
      <c r="F3" s="157">
        <v>126262</v>
      </c>
      <c r="G3" s="158"/>
      <c r="H3" s="159"/>
    </row>
    <row r="4" spans="1:8" x14ac:dyDescent="0.15">
      <c r="A4" s="160"/>
      <c r="B4" s="161"/>
      <c r="C4" s="162"/>
      <c r="D4" s="163">
        <v>49691</v>
      </c>
      <c r="E4" s="164"/>
      <c r="F4" s="165">
        <v>56769</v>
      </c>
      <c r="G4" s="166"/>
      <c r="H4" s="167"/>
    </row>
    <row r="5" spans="1:8" x14ac:dyDescent="0.15">
      <c r="A5" s="148" t="s">
        <v>519</v>
      </c>
      <c r="B5" s="153"/>
      <c r="C5" s="154"/>
      <c r="D5" s="155">
        <v>111123</v>
      </c>
      <c r="E5" s="156"/>
      <c r="F5" s="157">
        <v>126525</v>
      </c>
      <c r="G5" s="158"/>
      <c r="H5" s="159"/>
    </row>
    <row r="6" spans="1:8" x14ac:dyDescent="0.15">
      <c r="A6" s="160"/>
      <c r="B6" s="161"/>
      <c r="C6" s="162"/>
      <c r="D6" s="163">
        <v>68002</v>
      </c>
      <c r="E6" s="164"/>
      <c r="F6" s="165">
        <v>67052</v>
      </c>
      <c r="G6" s="166"/>
      <c r="H6" s="167"/>
    </row>
    <row r="7" spans="1:8" x14ac:dyDescent="0.15">
      <c r="A7" s="148" t="s">
        <v>520</v>
      </c>
      <c r="B7" s="153"/>
      <c r="C7" s="154"/>
      <c r="D7" s="155">
        <v>105261</v>
      </c>
      <c r="E7" s="156"/>
      <c r="F7" s="157">
        <v>122054</v>
      </c>
      <c r="G7" s="158"/>
      <c r="H7" s="159"/>
    </row>
    <row r="8" spans="1:8" x14ac:dyDescent="0.15">
      <c r="A8" s="160"/>
      <c r="B8" s="161"/>
      <c r="C8" s="162"/>
      <c r="D8" s="163">
        <v>60576</v>
      </c>
      <c r="E8" s="164"/>
      <c r="F8" s="165">
        <v>68298</v>
      </c>
      <c r="G8" s="166"/>
      <c r="H8" s="167"/>
    </row>
    <row r="9" spans="1:8" x14ac:dyDescent="0.15">
      <c r="A9" s="148" t="s">
        <v>521</v>
      </c>
      <c r="B9" s="153"/>
      <c r="C9" s="154"/>
      <c r="D9" s="155">
        <v>148590</v>
      </c>
      <c r="E9" s="156"/>
      <c r="F9" s="157">
        <v>111644</v>
      </c>
      <c r="G9" s="158"/>
      <c r="H9" s="159"/>
    </row>
    <row r="10" spans="1:8" x14ac:dyDescent="0.15">
      <c r="A10" s="160"/>
      <c r="B10" s="161"/>
      <c r="C10" s="162"/>
      <c r="D10" s="163">
        <v>109455</v>
      </c>
      <c r="E10" s="164"/>
      <c r="F10" s="165">
        <v>66606</v>
      </c>
      <c r="G10" s="166"/>
      <c r="H10" s="167"/>
    </row>
    <row r="11" spans="1:8" x14ac:dyDescent="0.15">
      <c r="A11" s="148" t="s">
        <v>522</v>
      </c>
      <c r="B11" s="153"/>
      <c r="C11" s="154"/>
      <c r="D11" s="155">
        <v>114362</v>
      </c>
      <c r="E11" s="156"/>
      <c r="F11" s="157">
        <v>127917</v>
      </c>
      <c r="G11" s="158"/>
      <c r="H11" s="159"/>
    </row>
    <row r="12" spans="1:8" x14ac:dyDescent="0.15">
      <c r="A12" s="160"/>
      <c r="B12" s="161"/>
      <c r="C12" s="168"/>
      <c r="D12" s="163">
        <v>79852</v>
      </c>
      <c r="E12" s="164"/>
      <c r="F12" s="165">
        <v>69746</v>
      </c>
      <c r="G12" s="166"/>
      <c r="H12" s="167"/>
    </row>
    <row r="13" spans="1:8" x14ac:dyDescent="0.15">
      <c r="A13" s="148"/>
      <c r="B13" s="153"/>
      <c r="C13" s="169"/>
      <c r="D13" s="170">
        <v>119342</v>
      </c>
      <c r="E13" s="171"/>
      <c r="F13" s="172">
        <v>122880</v>
      </c>
      <c r="G13" s="173"/>
      <c r="H13" s="159"/>
    </row>
    <row r="14" spans="1:8" x14ac:dyDescent="0.15">
      <c r="A14" s="160"/>
      <c r="B14" s="161"/>
      <c r="C14" s="162"/>
      <c r="D14" s="163">
        <v>73515</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6.34</v>
      </c>
      <c r="C19" s="174">
        <f>ROUND(VALUE(SUBSTITUTE(実質収支比率等に係る経年分析!G$48,"▲","-")),2)</f>
        <v>8.81</v>
      </c>
      <c r="D19" s="174">
        <f>ROUND(VALUE(SUBSTITUTE(実質収支比率等に係る経年分析!H$48,"▲","-")),2)</f>
        <v>9.74</v>
      </c>
      <c r="E19" s="174">
        <f>ROUND(VALUE(SUBSTITUTE(実質収支比率等に係る経年分析!I$48,"▲","-")),2)</f>
        <v>9.51</v>
      </c>
      <c r="F19" s="174">
        <f>ROUND(VALUE(SUBSTITUTE(実質収支比率等に係る経年分析!J$48,"▲","-")),2)</f>
        <v>7.97</v>
      </c>
    </row>
    <row r="20" spans="1:11" x14ac:dyDescent="0.15">
      <c r="A20" s="174" t="s">
        <v>53</v>
      </c>
      <c r="B20" s="174">
        <f>ROUND(VALUE(SUBSTITUTE(実質収支比率等に係る経年分析!F$47,"▲","-")),2)</f>
        <v>24.65</v>
      </c>
      <c r="C20" s="174">
        <f>ROUND(VALUE(SUBSTITUTE(実質収支比率等に係る経年分析!G$47,"▲","-")),2)</f>
        <v>20.87</v>
      </c>
      <c r="D20" s="174">
        <f>ROUND(VALUE(SUBSTITUTE(実質収支比率等に係る経年分析!H$47,"▲","-")),2)</f>
        <v>19.43</v>
      </c>
      <c r="E20" s="174">
        <f>ROUND(VALUE(SUBSTITUTE(実質収支比率等に係る経年分析!I$47,"▲","-")),2)</f>
        <v>19.829999999999998</v>
      </c>
      <c r="F20" s="174">
        <f>ROUND(VALUE(SUBSTITUTE(実質収支比率等に係る経年分析!J$47,"▲","-")),2)</f>
        <v>19.79</v>
      </c>
    </row>
    <row r="21" spans="1:11" x14ac:dyDescent="0.15">
      <c r="A21" s="174" t="s">
        <v>54</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0.16</v>
      </c>
      <c r="D21" s="174">
        <f>IF(ISNUMBER(VALUE(SUBSTITUTE(実質収支比率等に係る経年分析!H$49,"▲","-"))),ROUND(VALUE(SUBSTITUTE(実質収支比率等に係る経年分析!H$49,"▲","-")),2),NA())</f>
        <v>1.54</v>
      </c>
      <c r="E21" s="174">
        <f>IF(ISNUMBER(VALUE(SUBSTITUTE(実質収支比率等に係る経年分析!I$49,"▲","-"))),ROUND(VALUE(SUBSTITUTE(実質収支比率等に係る経年分析!I$49,"▲","-")),2),NA())</f>
        <v>-0.43</v>
      </c>
      <c r="F21" s="174">
        <f>IF(ISNUMBER(VALUE(SUBSTITUTE(実質収支比率等に係る経年分析!J$49,"▲","-"))),ROUND(VALUE(SUBSTITUTE(実質収支比率等に係る経年分析!J$49,"▲","-")),2),NA())</f>
        <v>-1.52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地域振興券交付事業特別会計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7.0000000000000007E-2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583</v>
      </c>
      <c r="E42" s="176"/>
      <c r="F42" s="176"/>
      <c r="G42" s="176">
        <f>'実質公債費比率（分子）の構造'!L$52</f>
        <v>581</v>
      </c>
      <c r="H42" s="176"/>
      <c r="I42" s="176"/>
      <c r="J42" s="176">
        <f>'実質公債費比率（分子）の構造'!M$52</f>
        <v>584</v>
      </c>
      <c r="K42" s="176"/>
      <c r="L42" s="176"/>
      <c r="M42" s="176">
        <f>'実質公債費比率（分子）の構造'!N$52</f>
        <v>617</v>
      </c>
      <c r="N42" s="176"/>
      <c r="O42" s="176"/>
      <c r="P42" s="176">
        <f>'実質公債費比率（分子）の構造'!O$52</f>
        <v>612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v>
      </c>
      <c r="C45" s="176"/>
      <c r="D45" s="176"/>
      <c r="E45" s="176">
        <f>'実質公債費比率（分子）の構造'!L$49</f>
        <v>16</v>
      </c>
      <c r="F45" s="176"/>
      <c r="G45" s="176"/>
      <c r="H45" s="176">
        <f>'実質公債費比率（分子）の構造'!M$49</f>
        <v>22</v>
      </c>
      <c r="I45" s="176"/>
      <c r="J45" s="176"/>
      <c r="K45" s="176">
        <f>'実質公債費比率（分子）の構造'!N$49</f>
        <v>24</v>
      </c>
      <c r="L45" s="176"/>
      <c r="M45" s="176"/>
      <c r="N45" s="176">
        <f>'実質公債費比率（分子）の構造'!O$49</f>
        <v>28</v>
      </c>
      <c r="O45" s="176"/>
      <c r="P45" s="176"/>
    </row>
    <row r="46" spans="1:16" x14ac:dyDescent="0.15">
      <c r="A46" s="176" t="s">
        <v>64</v>
      </c>
      <c r="B46" s="176">
        <f>'実質公債費比率（分子）の構造'!K$48</f>
        <v>171</v>
      </c>
      <c r="C46" s="176"/>
      <c r="D46" s="176"/>
      <c r="E46" s="176">
        <f>'実質公債費比率（分子）の構造'!L$48</f>
        <v>168</v>
      </c>
      <c r="F46" s="176"/>
      <c r="G46" s="176"/>
      <c r="H46" s="176">
        <f>'実質公債費比率（分子）の構造'!M$48</f>
        <v>179</v>
      </c>
      <c r="I46" s="176"/>
      <c r="J46" s="176"/>
      <c r="K46" s="176">
        <f>'実質公債費比率（分子）の構造'!N$48</f>
        <v>196</v>
      </c>
      <c r="L46" s="176"/>
      <c r="M46" s="176"/>
      <c r="N46" s="176">
        <f>'実質公債費比率（分子）の構造'!O$48</f>
        <v>210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709</v>
      </c>
      <c r="C49" s="176"/>
      <c r="D49" s="176"/>
      <c r="E49" s="176">
        <f>'実質公債費比率（分子）の構造'!L$45</f>
        <v>700</v>
      </c>
      <c r="F49" s="176"/>
      <c r="G49" s="176"/>
      <c r="H49" s="176">
        <f>'実質公債費比率（分子）の構造'!M$45</f>
        <v>718</v>
      </c>
      <c r="I49" s="176"/>
      <c r="J49" s="176"/>
      <c r="K49" s="176">
        <f>'実質公債費比率（分子）の構造'!N$45</f>
        <v>759</v>
      </c>
      <c r="L49" s="176"/>
      <c r="M49" s="176"/>
      <c r="N49" s="176">
        <f>'実質公債費比率（分子）の構造'!O$45</f>
        <v>719</v>
      </c>
      <c r="O49" s="176"/>
      <c r="P49" s="176"/>
    </row>
    <row r="50" spans="1:16" x14ac:dyDescent="0.15">
      <c r="A50" s="176" t="s">
        <v>67</v>
      </c>
      <c r="B50" s="176" t="e">
        <f>NA()</f>
        <v>#N/A</v>
      </c>
      <c r="C50" s="176">
        <f>IF(ISNUMBER('実質公債費比率（分子）の構造'!K$53),'実質公債費比率（分子）の構造'!K$53,NA())</f>
        <v>306</v>
      </c>
      <c r="D50" s="176" t="e">
        <f>NA()</f>
        <v>#N/A</v>
      </c>
      <c r="E50" s="176" t="e">
        <f>NA()</f>
        <v>#N/A</v>
      </c>
      <c r="F50" s="176">
        <f>IF(ISNUMBER('実質公債費比率（分子）の構造'!L$53),'実質公債費比率（分子）の構造'!L$53,NA())</f>
        <v>303</v>
      </c>
      <c r="G50" s="176" t="e">
        <f>NA()</f>
        <v>#N/A</v>
      </c>
      <c r="H50" s="176" t="e">
        <f>NA()</f>
        <v>#N/A</v>
      </c>
      <c r="I50" s="176">
        <f>IF(ISNUMBER('実質公債費比率（分子）の構造'!M$53),'実質公債費比率（分子）の構造'!M$53,NA())</f>
        <v>335</v>
      </c>
      <c r="J50" s="176" t="e">
        <f>NA()</f>
        <v>#N/A</v>
      </c>
      <c r="K50" s="176" t="e">
        <f>NA()</f>
        <v>#N/A</v>
      </c>
      <c r="L50" s="176">
        <f>IF(ISNUMBER('実質公債費比率（分子）の構造'!N$53),'実質公債費比率（分子）の構造'!N$53,NA())</f>
        <v>362</v>
      </c>
      <c r="M50" s="176" t="e">
        <f>NA()</f>
        <v>#N/A</v>
      </c>
      <c r="N50" s="176" t="e">
        <f>NA()</f>
        <v>#N/A</v>
      </c>
      <c r="O50" s="176">
        <f>IF(ISNUMBER('実質公債費比率（分子）の構造'!O$53),'実質公債費比率（分子）の構造'!O$53,NA())</f>
        <v>345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5390</v>
      </c>
      <c r="E56" s="175"/>
      <c r="F56" s="175"/>
      <c r="G56" s="175">
        <f>'将来負担比率（分子）の構造'!J$52</f>
        <v>5427</v>
      </c>
      <c r="H56" s="175"/>
      <c r="I56" s="175"/>
      <c r="J56" s="175">
        <f>'将来負担比率（分子）の構造'!K$52</f>
        <v>5233</v>
      </c>
      <c r="K56" s="175"/>
      <c r="L56" s="175"/>
      <c r="M56" s="175">
        <f>'将来負担比率（分子）の構造'!L$52</f>
        <v>5289</v>
      </c>
      <c r="N56" s="175"/>
      <c r="O56" s="175"/>
      <c r="P56" s="175">
        <f>'将来負担比率（分子）の構造'!M$52</f>
        <v>4669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3131</v>
      </c>
      <c r="E58" s="175"/>
      <c r="F58" s="175"/>
      <c r="G58" s="175">
        <f>'将来負担比率（分子）の構造'!J$50</f>
        <v>3145</v>
      </c>
      <c r="H58" s="175"/>
      <c r="I58" s="175"/>
      <c r="J58" s="175">
        <f>'将来負担比率（分子）の構造'!K$50</f>
        <v>3651</v>
      </c>
      <c r="K58" s="175"/>
      <c r="L58" s="175"/>
      <c r="M58" s="175">
        <f>'将来負担比率（分子）の構造'!L$50</f>
        <v>4001</v>
      </c>
      <c r="N58" s="175"/>
      <c r="O58" s="175"/>
      <c r="P58" s="175">
        <f>'将来負担比率（分子）の構造'!M$50</f>
        <v>4488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995</v>
      </c>
      <c r="C62" s="175"/>
      <c r="D62" s="175"/>
      <c r="E62" s="175">
        <f>'将来負担比率（分子）の構造'!J$45</f>
        <v>974</v>
      </c>
      <c r="F62" s="175"/>
      <c r="G62" s="175"/>
      <c r="H62" s="175">
        <f>'将来負担比率（分子）の構造'!K$45</f>
        <v>660</v>
      </c>
      <c r="I62" s="175"/>
      <c r="J62" s="175"/>
      <c r="K62" s="175">
        <f>'将来負担比率（分子）の構造'!L$45</f>
        <v>738</v>
      </c>
      <c r="L62" s="175"/>
      <c r="M62" s="175"/>
      <c r="N62" s="175">
        <f>'将来負担比率（分子）の構造'!M$45</f>
        <v>952</v>
      </c>
      <c r="O62" s="175"/>
      <c r="P62" s="175"/>
    </row>
    <row r="63" spans="1:16" x14ac:dyDescent="0.15">
      <c r="A63" s="175" t="s">
        <v>34</v>
      </c>
      <c r="B63" s="175">
        <f>'将来負担比率（分子）の構造'!I$44</f>
        <v>85</v>
      </c>
      <c r="C63" s="175"/>
      <c r="D63" s="175"/>
      <c r="E63" s="175">
        <f>'将来負担比率（分子）の構造'!J$44</f>
        <v>96</v>
      </c>
      <c r="F63" s="175"/>
      <c r="G63" s="175"/>
      <c r="H63" s="175">
        <f>'将来負担比率（分子）の構造'!K$44</f>
        <v>103</v>
      </c>
      <c r="I63" s="175"/>
      <c r="J63" s="175"/>
      <c r="K63" s="175">
        <f>'将来負担比率（分子）の構造'!L$44</f>
        <v>116</v>
      </c>
      <c r="L63" s="175"/>
      <c r="M63" s="175"/>
      <c r="N63" s="175">
        <f>'将来負担比率（分子）の構造'!M$44</f>
        <v>107</v>
      </c>
      <c r="O63" s="175"/>
      <c r="P63" s="175"/>
    </row>
    <row r="64" spans="1:16" x14ac:dyDescent="0.15">
      <c r="A64" s="175" t="s">
        <v>33</v>
      </c>
      <c r="B64" s="175">
        <f>'将来負担比率（分子）の構造'!I$43</f>
        <v>2112</v>
      </c>
      <c r="C64" s="175"/>
      <c r="D64" s="175"/>
      <c r="E64" s="175">
        <f>'将来負担比率（分子）の構造'!J$43</f>
        <v>2053</v>
      </c>
      <c r="F64" s="175"/>
      <c r="G64" s="175"/>
      <c r="H64" s="175">
        <f>'将来負担比率（分子）の構造'!K$43</f>
        <v>2591</v>
      </c>
      <c r="I64" s="175"/>
      <c r="J64" s="175"/>
      <c r="K64" s="175">
        <f>'将来負担比率（分子）の構造'!L$43</f>
        <v>2574</v>
      </c>
      <c r="L64" s="175"/>
      <c r="M64" s="175"/>
      <c r="N64" s="175">
        <f>'将来負担比率（分子）の構造'!M$43</f>
        <v>2541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5416</v>
      </c>
      <c r="C66" s="175"/>
      <c r="D66" s="175"/>
      <c r="E66" s="175">
        <f>'将来負担比率（分子）の構造'!J$41</f>
        <v>5319</v>
      </c>
      <c r="F66" s="175"/>
      <c r="G66" s="175"/>
      <c r="H66" s="175">
        <f>'将来負担比率（分子）の構造'!K$41</f>
        <v>5248</v>
      </c>
      <c r="I66" s="175"/>
      <c r="J66" s="175"/>
      <c r="K66" s="175">
        <f>'将来負担比率（分子）の構造'!L$41</f>
        <v>5214</v>
      </c>
      <c r="L66" s="175"/>
      <c r="M66" s="175"/>
      <c r="N66" s="175">
        <f>'将来負担比率（分子）の構造'!M$41</f>
        <v>5012</v>
      </c>
      <c r="O66" s="175"/>
      <c r="P66" s="175"/>
    </row>
    <row r="67" spans="1:16" x14ac:dyDescent="0.15">
      <c r="A67" s="175" t="s">
        <v>71</v>
      </c>
      <c r="B67" s="175" t="e">
        <f>NA()</f>
        <v>#N/A</v>
      </c>
      <c r="C67" s="175">
        <f>IF(ISNUMBER('将来負担比率（分子）の構造'!I$53), IF('将来負担比率（分子）の構造'!I$53 &lt; 0, 0, '将来負担比率（分子）の構造'!I$53), NA())</f>
        <v>88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800</v>
      </c>
      <c r="C72" s="179">
        <f>基金残高に係る経年分析!G55</f>
        <v>800</v>
      </c>
      <c r="D72" s="179">
        <f>基金残高に係る経年分析!H55</f>
        <v>800</v>
      </c>
    </row>
    <row r="73" spans="1:16" x14ac:dyDescent="0.15">
      <c r="A73" s="178" t="s">
        <v>74</v>
      </c>
      <c r="B73" s="179">
        <f>基金残高に係る経年分析!F56</f>
        <v>87</v>
      </c>
      <c r="C73" s="179">
        <f>基金残高に係る経年分析!G56</f>
        <v>88</v>
      </c>
      <c r="D73" s="179">
        <f>基金残高に係る経年分析!H56</f>
        <v>95</v>
      </c>
    </row>
    <row r="74" spans="1:16" x14ac:dyDescent="0.15">
      <c r="A74" s="178" t="s">
        <v>75</v>
      </c>
      <c r="B74" s="179">
        <f>基金残高に係る経年分析!F57</f>
        <v>2470</v>
      </c>
      <c r="C74" s="179">
        <f>基金残高に係る経年分析!G57</f>
        <v>2777</v>
      </c>
      <c r="D74" s="179">
        <f>基金残高に係る経年分析!H57</f>
        <v>3264</v>
      </c>
    </row>
  </sheetData>
  <sheetProtection algorithmName="SHA-512" hashValue="CxRK22lFFt0WXsGCLrlXPjyjwaQhEw3xs8Ew2ScEpDZmp1B+yQE8yKG+4RbqRJdvaISuX2e/I06kqLkHwXUiGQ==" saltValue="mgSN3+9t75p7bQldPCvJ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2025-03-06T04:05:33Z</cp:lastPrinted>
  <dcterms:created xsi:type="dcterms:W3CDTF">2025-02-19T02:49:23Z</dcterms:created>
  <dcterms:modified xsi:type="dcterms:W3CDTF">2025-09-11T06:16:19Z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2025-09-02T07:24:04Z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899fdf8b-0276-4e7b-be0f-8c2c8605379e</vt:lpwstr>
  </property>
  <property fmtid="{D5CDD505-2E9C-101B-9397-08002B2CF9AE}" pid="8" name="MSIP_Label_defa4170-0d19-0005-0004-bc88714345d2_ContentBits">
    <vt:lpwstr>0</vt:lpwstr>
  </property>
</Properties>
</file>